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3"/>
  </bookViews>
  <sheets>
    <sheet name="Лист1" sheetId="1" r:id="rId1"/>
    <sheet name="Лист4" sheetId="2" r:id="rId2"/>
    <sheet name="Лист5" sheetId="3" r:id="rId3"/>
    <sheet name="Лист6" sheetId="4" r:id="rId4"/>
    <sheet name="Лист7" sheetId="5" r:id="rId5"/>
    <sheet name="Лист8" sheetId="6" r:id="rId6"/>
  </sheets>
  <definedNames/>
  <calcPr fullCalcOnLoad="1"/>
</workbook>
</file>

<file path=xl/sharedStrings.xml><?xml version="1.0" encoding="utf-8"?>
<sst xmlns="http://schemas.openxmlformats.org/spreadsheetml/2006/main" count="478" uniqueCount="349">
  <si>
    <r>
      <t xml:space="preserve">                      </t>
    </r>
    <r>
      <rPr>
        <b/>
        <sz val="20"/>
        <rFont val="Virtec Times New Roman Uz"/>
        <family val="1"/>
      </rPr>
      <t>Справка о платежах в бюджет</t>
    </r>
  </si>
  <si>
    <t>Код стр.</t>
  </si>
  <si>
    <t>Причитается по расчету за отчетный период</t>
  </si>
  <si>
    <t>Фактически внесено за отчетный период</t>
  </si>
  <si>
    <t>Налог на доходы юрид.лиц</t>
  </si>
  <si>
    <t>Налог на доходы физических лиц</t>
  </si>
  <si>
    <t>Налон на благоустройство и развтие соц.инфраструктуры</t>
  </si>
  <si>
    <t>Налог на добавленную стоимость</t>
  </si>
  <si>
    <t>Акцизный налог</t>
  </si>
  <si>
    <t>Налог за подьзование недрами</t>
  </si>
  <si>
    <t>Налог за пользование водными ресурсами</t>
  </si>
  <si>
    <t>Налог на имущество юрид.лиц</t>
  </si>
  <si>
    <t>Земельный налог с юрид.лиц</t>
  </si>
  <si>
    <t>Единый налоговый платеж</t>
  </si>
  <si>
    <t>Единый земельный налог</t>
  </si>
  <si>
    <t>Фиксированный налог</t>
  </si>
  <si>
    <t>Прочие налоги</t>
  </si>
  <si>
    <t>Обязательные отчисления в респуб.дорож.фонд</t>
  </si>
  <si>
    <t>Обязательные отчисления в пенсионный фонд</t>
  </si>
  <si>
    <t>Обязательные отчисления в фонд школьного образования</t>
  </si>
  <si>
    <t>Единый социальный платеж</t>
  </si>
  <si>
    <t>Импортные таможенные пошлины</t>
  </si>
  <si>
    <t>Сборы в местный бюджет</t>
  </si>
  <si>
    <t>Финанс.санкции за просроч.платежи</t>
  </si>
  <si>
    <t>Всего сумма платежей в бюджет(стр.с 280 по 470 кроме стр.291)</t>
  </si>
  <si>
    <t xml:space="preserve">                                                                                                              .</t>
  </si>
  <si>
    <t>ИНН</t>
  </si>
  <si>
    <t>БУХГАЛТЕРИЯ БАЛАНСИ - 1-сонли шакл</t>
  </si>
  <si>
    <t>БУХГАЛТЕРСКИЙ БАЛАНС - форма N 1</t>
  </si>
  <si>
    <t xml:space="preserve"> </t>
  </si>
  <si>
    <t xml:space="preserve">Кодлар </t>
  </si>
  <si>
    <t xml:space="preserve">Коды </t>
  </si>
  <si>
    <t>БХУТ бўйича 1-шакл</t>
  </si>
  <si>
    <t>Форма N 1 по ОКУД</t>
  </si>
  <si>
    <t>КТУТ бўйича</t>
  </si>
  <si>
    <t>по ОКПО</t>
  </si>
  <si>
    <t xml:space="preserve">Тармок </t>
  </si>
  <si>
    <t>по ОКОНХ</t>
  </si>
  <si>
    <t xml:space="preserve">Ташкилий-хукукий шакли </t>
  </si>
  <si>
    <t>ТХШТ бўйича</t>
  </si>
  <si>
    <t>по КОПФ</t>
  </si>
  <si>
    <t xml:space="preserve">Мулкчилик шакли </t>
  </si>
  <si>
    <t>МШТ бўйича</t>
  </si>
  <si>
    <t>по КФС</t>
  </si>
  <si>
    <t xml:space="preserve">Вазирлик, идора ва бошкалар </t>
  </si>
  <si>
    <t xml:space="preserve">ДБИБТ бўйича </t>
  </si>
  <si>
    <t xml:space="preserve">по  СООГУ </t>
  </si>
  <si>
    <t xml:space="preserve">Солик тўловчининг идентификацион раками </t>
  </si>
  <si>
    <t>СТИР</t>
  </si>
  <si>
    <t>Идентификационный номер налогоплательщика</t>
  </si>
  <si>
    <t>Худуд</t>
  </si>
  <si>
    <t>МХОБТ</t>
  </si>
  <si>
    <t>СОАТО</t>
  </si>
  <si>
    <t xml:space="preserve">Манзил </t>
  </si>
  <si>
    <t>Жўнатилган сана</t>
  </si>
  <si>
    <t>Дата высылки</t>
  </si>
  <si>
    <t xml:space="preserve">Ўлчов бирлиги, минг сўм </t>
  </si>
  <si>
    <t>кабул килинган сана</t>
  </si>
  <si>
    <t>Единица измерения, тыс. сум.</t>
  </si>
  <si>
    <t>Дата получения</t>
  </si>
  <si>
    <t>Такдим килиш муддати</t>
  </si>
  <si>
    <t>Срок представления</t>
  </si>
  <si>
    <r>
      <t xml:space="preserve">Территория </t>
    </r>
    <r>
      <rPr>
        <sz val="10"/>
        <rFont val="Times New Roman"/>
        <family val="1"/>
      </rPr>
      <t xml:space="preserve">              </t>
    </r>
    <r>
      <rPr>
        <b/>
        <sz val="10"/>
        <rFont val="Times New Roman"/>
        <family val="1"/>
      </rPr>
      <t>СЕРГЕЛИЙСКИЙ  РАЙОН</t>
    </r>
  </si>
  <si>
    <t xml:space="preserve">Кўрсаткичлар номи </t>
  </si>
  <si>
    <t>Наименование показателя</t>
  </si>
  <si>
    <t>Сатр коди</t>
  </si>
  <si>
    <t>хисобот даври бошига</t>
  </si>
  <si>
    <t>хисобот даври охирига</t>
  </si>
  <si>
    <t>На начало отчетного периода</t>
  </si>
  <si>
    <t>На конец отчетного периода</t>
  </si>
  <si>
    <t>Актив</t>
  </si>
  <si>
    <t>I. Узок муддатли активлар</t>
  </si>
  <si>
    <t>I. Долгосрочные активы</t>
  </si>
  <si>
    <t>Асосий воситалар:</t>
  </si>
  <si>
    <t xml:space="preserve">Основные средства: </t>
  </si>
  <si>
    <t>Бошлангич (кайта тиклаш) киймати (0100, 0300)</t>
  </si>
  <si>
    <t>Первоначальная (восстановительная) стоимость (0100, 0300)</t>
  </si>
  <si>
    <t>Эскириш суммаси  (0200)</t>
  </si>
  <si>
    <t>Сумма износа (0200)</t>
  </si>
  <si>
    <t>колдик (баланс) киймати (сатр. 010 - 011)</t>
  </si>
  <si>
    <t>Остаточная (балансовая) стоимость (стр. 010-011)</t>
  </si>
  <si>
    <t>Номоддий активлар:</t>
  </si>
  <si>
    <t>Нематериальные активы:</t>
  </si>
  <si>
    <t>Бошлангич киймати (0400)</t>
  </si>
  <si>
    <t xml:space="preserve">Первоначальная стоимость (0400) </t>
  </si>
  <si>
    <t xml:space="preserve">Амортизация суммаси (0500) </t>
  </si>
  <si>
    <t xml:space="preserve">Сумма амортизации (0500) </t>
  </si>
  <si>
    <t>колдик (баланс) киймати (сатр. 020 - 021)</t>
  </si>
  <si>
    <t>Остаточная (балансовая) стоимость (стр. 020-021)</t>
  </si>
  <si>
    <t>Узок муддатли инвестициялар, жами (сатр.040+050+060+070+080), шу жумладан:</t>
  </si>
  <si>
    <t>кимматли когозлар (0610)</t>
  </si>
  <si>
    <t>Ценные бумаги (0610)</t>
  </si>
  <si>
    <t>Шўъба хўжалик жамиятларига инвестициялар (0620)</t>
  </si>
  <si>
    <t>Инвестиции в дочерние хозяйственные общества (0620)</t>
  </si>
  <si>
    <t>карам хўжалик жамиятларига инвестициялар (0630)</t>
  </si>
  <si>
    <t xml:space="preserve">Инвестиции в зависимые хозяйственные общества (0630) </t>
  </si>
  <si>
    <t>Чет эл капитали мавжуд бўлган корхоналарга инвестициялар (0640)</t>
  </si>
  <si>
    <t>Инвестиции в предприятие с иностранным капиталом (0640)</t>
  </si>
  <si>
    <t xml:space="preserve">Бошка узок муддатли инвестициялар (0690) </t>
  </si>
  <si>
    <t>Прочие долгосрочные инвестиции (0690)</t>
  </si>
  <si>
    <t>Ўрнатиладиган асбоб-ускуналар (0700)</t>
  </si>
  <si>
    <t>Оборудование к установке (0700)</t>
  </si>
  <si>
    <t>Капитал кўйилмалар (0800)</t>
  </si>
  <si>
    <t xml:space="preserve">Капитальные вложения (0800) </t>
  </si>
  <si>
    <t>Узок муддатли дебиторлик карзлари (0910, 0920, 0930, 0940)</t>
  </si>
  <si>
    <t xml:space="preserve">Долгосрочная дебиторская задолженность (0910, 0920, 0930, 0940) </t>
  </si>
  <si>
    <t>шундан: муддати ўтган</t>
  </si>
  <si>
    <t xml:space="preserve">из нее: просроченная </t>
  </si>
  <si>
    <t>Узок 7муддатли кечиктирилган харажатлар (0950, 0960, 0990)</t>
  </si>
  <si>
    <t xml:space="preserve">Долгосрочные отсроченные расходы (0950, 0960, 0990) </t>
  </si>
  <si>
    <t>II. Жорий активлар</t>
  </si>
  <si>
    <t>II. Текущие активы</t>
  </si>
  <si>
    <t>Ишлаб чикариш захиралари (1000, 1100, 1500, 1600)</t>
  </si>
  <si>
    <t>Производственные запасы (1000, 1100, 1500, 1600)</t>
  </si>
  <si>
    <t>Тугалланмаган ишлаб чикариш (2000, 2100, 2300, 2700)</t>
  </si>
  <si>
    <t>Незавершенное производство (2000, 2100, 2300, 2700)</t>
  </si>
  <si>
    <t>Тайёр махсулот (2800)</t>
  </si>
  <si>
    <t>Готовая продукция (2800)</t>
  </si>
  <si>
    <t>Товарлар (2900 дан 2980 нинг айирмаси)</t>
  </si>
  <si>
    <t>Товары (2900 за минусом 2980)</t>
  </si>
  <si>
    <t>Келгуси давр харажатлари (3100)</t>
  </si>
  <si>
    <t>Расходы будущих периодов (3100)</t>
  </si>
  <si>
    <t>Кечиктирилган харажатлар (3200)</t>
  </si>
  <si>
    <t>Отсроченные расходы (3200)</t>
  </si>
  <si>
    <t>Харидор ва буюртмачиларнинг карзи (4000 дан 4900 нинг айирмаси)</t>
  </si>
  <si>
    <t>Задолженность покупателей и заказчиков (4000 за минусом 4900)</t>
  </si>
  <si>
    <t xml:space="preserve">Ажратилган бўлинмаларнинг карзи (4110) </t>
  </si>
  <si>
    <t>Задолженность обособленных подразделений (4110)</t>
  </si>
  <si>
    <t>Шўъба ва карам хўжалик жамиятларнинг карзи (4120)</t>
  </si>
  <si>
    <t>Задолженность дочерних и зависимых хозяйственных обществ (4120)</t>
  </si>
  <si>
    <t>Ходимларга берилган бўнаклар (4200)</t>
  </si>
  <si>
    <t>Авансы, выданные персоналу (4200)</t>
  </si>
  <si>
    <t>Мол етказиб берувчилар ва пудратчиларга берилган бўнаклар (4300)</t>
  </si>
  <si>
    <t>Авансы, выданные поставщикам и подрядчикам (4300)</t>
  </si>
  <si>
    <t>Бюджетга солик ва йигимлар бўйича бўнак тўловлари (4400)</t>
  </si>
  <si>
    <t>Авансовые платежи по налогам и сборам в бюджет (4400)</t>
  </si>
  <si>
    <t>Максадли давлат жамгармалари ва сугурталар бўйича бўнак тўловлари (4500)</t>
  </si>
  <si>
    <t>Авансовые платежи в государственные целевые фонды и по страхованию (4500)</t>
  </si>
  <si>
    <t>Таъсисчиларнинг устав капиталига улушлар бўйича карзи (4600)</t>
  </si>
  <si>
    <t>Задолженность учредителей по вкладам в уставный капитал (4600)</t>
  </si>
  <si>
    <t>Ходимларнинг бошка операциялар бўйича карзи (4700)</t>
  </si>
  <si>
    <t>Задолженность персонала по прочим операциям (4700)</t>
  </si>
  <si>
    <t>Бошка дебиторлик карзлари (4800)</t>
  </si>
  <si>
    <t>Прочие дебиторские задолженности (4800)</t>
  </si>
  <si>
    <t>Пул маблаглари, жами (сатр.330+340+350+360), шу жумладан:</t>
  </si>
  <si>
    <t>Кассадаги пул маблаглари  (5000)</t>
  </si>
  <si>
    <t>Денежные средства в кассе (5000)</t>
  </si>
  <si>
    <t>хисоблашиш счётидаги пул маблаглари  (5100)</t>
  </si>
  <si>
    <t>Денежные средства на расчетном счете (5100)</t>
  </si>
  <si>
    <t>Чет эл валютасидаги пул маблаглари (5200)</t>
  </si>
  <si>
    <t>Денежные средства в иностранной валюте (5200)</t>
  </si>
  <si>
    <t>Бошка пул маблаглари ва эквивалентлари (5500, 5600, 5700)</t>
  </si>
  <si>
    <t>Прочие денежные средства и эквиваленты (5500, 5600, 5700)</t>
  </si>
  <si>
    <t>киска муддатли инвестициялар (5800)</t>
  </si>
  <si>
    <t xml:space="preserve">Краткосрочные инвестиции (5800) </t>
  </si>
  <si>
    <t>Бошка жорий активлар (5900)</t>
  </si>
  <si>
    <t>Прочие текущие активы (5900)</t>
  </si>
  <si>
    <r>
      <t xml:space="preserve">Денежные средства, </t>
    </r>
    <r>
      <rPr>
        <sz val="10"/>
        <rFont val="Virtec Times New Roman Uz"/>
        <family val="1"/>
      </rPr>
      <t>всего (стр.330+340+350+360), в том числе:</t>
    </r>
  </si>
  <si>
    <r>
      <t xml:space="preserve">Баланс активи бўйича жами </t>
    </r>
    <r>
      <rPr>
        <sz val="10"/>
        <rFont val="Virtec Times New Roman Uz"/>
        <family val="1"/>
      </rPr>
      <t>(сатр.130+390)</t>
    </r>
  </si>
  <si>
    <r>
      <t xml:space="preserve">Всего по активу баланса </t>
    </r>
    <r>
      <rPr>
        <sz val="10"/>
        <rFont val="Virtec Times New Roman Uz"/>
        <family val="1"/>
      </rPr>
      <t>(стр.130+стр.390)</t>
    </r>
  </si>
  <si>
    <r>
      <t xml:space="preserve">I бўлим бўйича жами  </t>
    </r>
    <r>
      <rPr>
        <sz val="9"/>
        <rFont val="Virtec Times New Roman Uz"/>
        <family val="1"/>
      </rPr>
      <t>(сатр. 012+022+030+090+100+110+120)</t>
    </r>
  </si>
  <si>
    <r>
      <t xml:space="preserve">Итого по разделу I </t>
    </r>
    <r>
      <rPr>
        <sz val="9"/>
        <rFont val="Virtec Times New Roman Uz"/>
        <family val="1"/>
      </rPr>
      <t xml:space="preserve"> (стр. 012+022+030+090+100+110+120)</t>
    </r>
  </si>
  <si>
    <r>
      <t>Товар-моддий захиралари,</t>
    </r>
    <r>
      <rPr>
        <sz val="8"/>
        <rFont val="Virtec Times New Roman Uz"/>
        <family val="1"/>
      </rPr>
      <t xml:space="preserve"> жами (сатр.150+160+170+180), шу жумладан:</t>
    </r>
  </si>
  <si>
    <r>
      <t xml:space="preserve">Товарно-материальные запасы, </t>
    </r>
    <r>
      <rPr>
        <sz val="8"/>
        <rFont val="Virtec Times New Roman Uz"/>
        <family val="1"/>
      </rPr>
      <t>всего (стр.150+160+170+180), в том числе:</t>
    </r>
  </si>
  <si>
    <r>
      <t xml:space="preserve">Дебиторлар, </t>
    </r>
    <r>
      <rPr>
        <sz val="9"/>
        <rFont val="Virtec Times New Roman Uz"/>
        <family val="1"/>
      </rPr>
      <t>жами  (сатр.220+230+240+250+260+270+280+290+300+310)</t>
    </r>
  </si>
  <si>
    <r>
      <t>Дебиторы,</t>
    </r>
    <r>
      <rPr>
        <sz val="9"/>
        <rFont val="Virtec Times New Roman Uz"/>
        <family val="1"/>
      </rPr>
      <t xml:space="preserve"> всего (стр.220+230+240+250+260+270+280+290+300+310)</t>
    </r>
  </si>
  <si>
    <r>
      <t xml:space="preserve">II бўлим бўйича жами </t>
    </r>
    <r>
      <rPr>
        <sz val="9"/>
        <rFont val="Virtec Times New Roman Uz"/>
        <family val="1"/>
      </rPr>
      <t>(сатр.140+190+200+210+320+370+380)</t>
    </r>
  </si>
  <si>
    <r>
      <t xml:space="preserve">Итого по разделу II  </t>
    </r>
    <r>
      <rPr>
        <sz val="9"/>
        <rFont val="Virtec Times New Roman Uz"/>
        <family val="1"/>
      </rPr>
      <t>(стр. 140+190+200+210+320+370+380)</t>
    </r>
  </si>
  <si>
    <t>Кўрсаткичлар номи</t>
  </si>
  <si>
    <t>Сатр коди        Код стр.</t>
  </si>
  <si>
    <t>Пассив</t>
  </si>
  <si>
    <t xml:space="preserve">I. Ўз маблаглари манбалари </t>
  </si>
  <si>
    <t xml:space="preserve">I. Источники собственных средств  </t>
  </si>
  <si>
    <t>Устав капитали (8300)</t>
  </si>
  <si>
    <t>Уставный капитал (8300)</t>
  </si>
  <si>
    <t>Єўшилган капитал (8400)</t>
  </si>
  <si>
    <t xml:space="preserve">Добавленный капитал (8400) </t>
  </si>
  <si>
    <t>Резерв капитали (8500)</t>
  </si>
  <si>
    <t>Резервный капитал (8500)</t>
  </si>
  <si>
    <t>Сотиб олинган хусусий акциялар (8600)</t>
  </si>
  <si>
    <t>Выкупленные собственные акции (8600)</t>
  </si>
  <si>
    <t>Таксимланмаган фойда (копланмаган зарар) (8700)</t>
  </si>
  <si>
    <t>Нераспределенная прибыль (непокрытый убыток) (8700)</t>
  </si>
  <si>
    <t>Максадли тушумлар (8800)</t>
  </si>
  <si>
    <t xml:space="preserve">Целевые поступления (8800) </t>
  </si>
  <si>
    <t xml:space="preserve">Келгуси давр харажатлари ва тўловлари учун захиралар (8900) </t>
  </si>
  <si>
    <t>Резервы предстоящих расходов и платежей (8900)</t>
  </si>
  <si>
    <t>II. Мажбуриятлар</t>
  </si>
  <si>
    <t xml:space="preserve">II. Обязательства  </t>
  </si>
  <si>
    <t>Узок муддатли мажбуриятлар, жами (сатр.500+510+520+530+540+550+560+570+580+590)</t>
  </si>
  <si>
    <t>шу жумладан: узок муддатли кредиторлик карзлари (сатр.500+520+540+560+590)</t>
  </si>
  <si>
    <t>в том числе: долгосрочная кредиторская задолженность (стр.500+520+540+560+590)</t>
  </si>
  <si>
    <t xml:space="preserve">шундан: муддати ўтган узок муддатли кредиторлик карзлари </t>
  </si>
  <si>
    <t xml:space="preserve">из нее: просроченная долгосрочная кредиторская задолженность </t>
  </si>
  <si>
    <t>Мол етказиб берувчилар ва пудратчиларга узок муддатли карз (7000)</t>
  </si>
  <si>
    <t>Долгосрочная задолженость поставщикам и подрядчикам (7000)</t>
  </si>
  <si>
    <t xml:space="preserve">Ажратилган бўлинмаларга узок муддатли карз (7110) </t>
  </si>
  <si>
    <t>Долгосрочная задолженность обособленным подразделениям (7110)</t>
  </si>
  <si>
    <t xml:space="preserve">Шўъба ва карам хўжалик жамиятларга узок муддатли карз (7120) </t>
  </si>
  <si>
    <t>Долгосрочная задолженность дочерним и зависимым хозяйственным обществам (7120)</t>
  </si>
  <si>
    <t xml:space="preserve">Узок муддатли кечиктирилган даромадлар (7210, 7220, 7230) </t>
  </si>
  <si>
    <t>Долгосрочные отсроченные  доходы  (7210, 7220, 7230)</t>
  </si>
  <si>
    <t xml:space="preserve">Солик ва мажбурий тўловлар бўйича узок муддатли кечиктирилган мажбуриятлар (7240) </t>
  </si>
  <si>
    <t>Долгосрочные отсроченные  обязательства по налогам и обязательным платежам (7240)</t>
  </si>
  <si>
    <t>Бошка узок муддатли кечиктирилган мажбуриятлар (7250, 7290)</t>
  </si>
  <si>
    <t>Прочие долгосрочные отсроченные обязательства (7250, 7290)</t>
  </si>
  <si>
    <t>Харидорлар ва буюртмачилардан олинган бўнаклар (7300)</t>
  </si>
  <si>
    <t>Авансы, полученные от покупателей и заказчиков (7300)</t>
  </si>
  <si>
    <t>Узок муддатли банк кредитлари (7810)</t>
  </si>
  <si>
    <t>Долгосрочные банковские кредиты (7810)</t>
  </si>
  <si>
    <t>Узок муддатли карзлар (7820, 7830, 7840)</t>
  </si>
  <si>
    <t>Долгосрочные займы  (7820, 7830, 7840)</t>
  </si>
  <si>
    <t>Бошка узок муддатли кредиторлик карзлар (7900)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</si>
  <si>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</si>
  <si>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</si>
  <si>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шундан: муддати ўтган жорий кредиторлик карзлари </t>
  </si>
  <si>
    <t xml:space="preserve">из нее: просроченная текущая кредиторская задолженность </t>
  </si>
  <si>
    <t xml:space="preserve">Мол етказиб берувчилар ва пудратчиларга карз (6000) </t>
  </si>
  <si>
    <t xml:space="preserve">Задолженность поставщикам и подрядчикам  (6000) </t>
  </si>
  <si>
    <t>Ажратилган бўлинмаларга карз (6110)</t>
  </si>
  <si>
    <t xml:space="preserve">Задолженность обособленным подразделениям (6110) </t>
  </si>
  <si>
    <t>Шўъба ва карам хўжалик жамиятларга карз (6120)</t>
  </si>
  <si>
    <t xml:space="preserve">Задолженность дочерним и зависимым хозяйственным обществам (6120) </t>
  </si>
  <si>
    <t>Кечиктирилган даромадлар (6210, 6220, 6230)</t>
  </si>
  <si>
    <t>Отсроченные доходы (6210, 6220, 6230)</t>
  </si>
  <si>
    <t xml:space="preserve">Солик ва мажбурий тўловлар бўйича кечиктирилган мажбуриятлар (6240) </t>
  </si>
  <si>
    <t>Отсроченные  обязательства по налогам и обязательным платежам (6240)</t>
  </si>
  <si>
    <t>Бошка кечиктирилган мажбуриятлар (6250, 6290)</t>
  </si>
  <si>
    <t>Прочие отсроченные обязательства (6250, 6290)</t>
  </si>
  <si>
    <t>Олинган бўнаклар (6300)</t>
  </si>
  <si>
    <t>Полученные авансы (6300)</t>
  </si>
  <si>
    <t>Бюджетга тўловлар бўйича карз (6400)</t>
  </si>
  <si>
    <t>Задолженность по платежам в бюджет (6400)</t>
  </si>
  <si>
    <t>Сугурталар бўйича карз (6510)</t>
  </si>
  <si>
    <t>Задолженность по страхованию (6510)</t>
  </si>
  <si>
    <t>Максадли давлат жамгармаларига тўловлар бўйича карз (6520)</t>
  </si>
  <si>
    <t>Задолженность по платежам в государственные целевые фонды (6520)</t>
  </si>
  <si>
    <t>Таъсисчиларга бўлган карзлар (6600)</t>
  </si>
  <si>
    <t>Задолженность учредителям (6600)</t>
  </si>
  <si>
    <t>Мехнатга  хак тўлаш бўйича карз (6700)</t>
  </si>
  <si>
    <t xml:space="preserve">Задолженность по оплате труда (6700) </t>
  </si>
  <si>
    <t>Єиска муддатли банк кредитлари  (6810)</t>
  </si>
  <si>
    <t>Краткосрочные банковские кредиты (6810)</t>
  </si>
  <si>
    <t>Єиска муддатли карзлар (6820, 6830, 6840)</t>
  </si>
  <si>
    <t>Краткосрочные займы (6820, 6830, 6840)</t>
  </si>
  <si>
    <t>Узок муддатли мажбуриятларнинг жорий кисми (6950)</t>
  </si>
  <si>
    <t>Текущая часть долгосрочных обязательств (6950)</t>
  </si>
  <si>
    <t>Бошка кредиторлик карзлар (6950 дан ташкари 6900)</t>
  </si>
  <si>
    <t>Прочие кредиторские задолженности (6900 кроме 6950)</t>
  </si>
  <si>
    <r>
      <t xml:space="preserve">I бўлим бўйича жами </t>
    </r>
    <r>
      <rPr>
        <sz val="9"/>
        <rFont val="Virtec Times New Roman Uz"/>
        <family val="1"/>
      </rPr>
      <t>(сатр.410+420+430-440+450+460+470)</t>
    </r>
  </si>
  <si>
    <r>
      <t xml:space="preserve">Итого по разделу I  </t>
    </r>
    <r>
      <rPr>
        <sz val="9"/>
        <rFont val="Virtec Times New Roman Uz"/>
        <family val="1"/>
      </rPr>
      <t>(стр.410+420+430-440+450+460+470)</t>
    </r>
  </si>
  <si>
    <r>
      <t xml:space="preserve">II бўлим бўйича жами  </t>
    </r>
    <r>
      <rPr>
        <sz val="10"/>
        <rFont val="Virtec Times New Roman Uz"/>
        <family val="1"/>
      </rPr>
      <t>(сатр.490+600)</t>
    </r>
  </si>
  <si>
    <r>
      <t xml:space="preserve">Итого по разделу II  </t>
    </r>
    <r>
      <rPr>
        <sz val="10"/>
        <rFont val="Virtec Times New Roman Uz"/>
        <family val="1"/>
      </rPr>
      <t>(стр.490+600)</t>
    </r>
  </si>
  <si>
    <r>
      <t xml:space="preserve">Баланс пассиви бўйича жами </t>
    </r>
    <r>
      <rPr>
        <sz val="10"/>
        <rFont val="Virtec Times New Roman Uz"/>
        <family val="1"/>
      </rPr>
      <t>(сатр.480+770)</t>
    </r>
  </si>
  <si>
    <r>
      <t xml:space="preserve">Всего по пассиву баланса </t>
    </r>
    <r>
      <rPr>
        <sz val="10"/>
        <rFont val="Virtec Times New Roman Uz"/>
        <family val="1"/>
      </rPr>
      <t>(стр.480+770)</t>
    </r>
  </si>
  <si>
    <r>
      <t>Жорий мажбуриятлар</t>
    </r>
    <r>
      <rPr>
        <sz val="9"/>
        <rFont val="Virtec Times New Roman Uz"/>
        <family val="1"/>
      </rPr>
      <t>, жами (сатр.610+630+640+650+660+670+680+690+700+710+720+730+740+750+760)</t>
    </r>
  </si>
  <si>
    <t>шу жумладан: жорий кредиторлик карзлари (сатр.610+630+650+670+680+690+700+710+720+760)</t>
  </si>
  <si>
    <t>Сатр коди         Код строки</t>
  </si>
  <si>
    <t xml:space="preserve">Ўтган йилнинг шу даврида </t>
  </si>
  <si>
    <t>За соответствующий период прошлого года</t>
  </si>
  <si>
    <t xml:space="preserve">Хи собот даврида </t>
  </si>
  <si>
    <t>За отчетный период</t>
  </si>
  <si>
    <t>Даромадлар (фойда)</t>
  </si>
  <si>
    <t>Доходы (прибыль)</t>
  </si>
  <si>
    <t>Харажатлар (зарарлар)</t>
  </si>
  <si>
    <t>Расходы  (убытки)</t>
  </si>
  <si>
    <t>Махсулот (товар, иш ва хизмат) ларни сотишдан соф тушум</t>
  </si>
  <si>
    <t>X</t>
  </si>
  <si>
    <t>Чистая выручка от реализации продукции (товаров, работ и услуг)</t>
  </si>
  <si>
    <t>Сотилган махсулот (товар, иш ва хизмат) ларнинг таннархи</t>
  </si>
  <si>
    <t>Себестоимость реализованной продукции (товаров, работ и услуг)</t>
  </si>
  <si>
    <t>Махсулот (товар, иш ва хизмат) ларни сотишнинг ялпи фойдаси (зарари) (сатр.010-020)</t>
  </si>
  <si>
    <t>Валовая прибыль (убыток) от реализации продукции (товаров, работ и услуг)  (стр.010-020)</t>
  </si>
  <si>
    <t>Давр харажатлари, жами  (сатр.050+060+070+080), шу жумладан:</t>
  </si>
  <si>
    <t>Расходы периода, всего  (стр.050+060+070+080), в том числе:</t>
  </si>
  <si>
    <t>Сотиш харажатлари</t>
  </si>
  <si>
    <t xml:space="preserve">Расходы по реализации  </t>
  </si>
  <si>
    <t>Маъмурий харажатлар</t>
  </si>
  <si>
    <t>Административные расходы</t>
  </si>
  <si>
    <t>Бошка операцион харажатлар</t>
  </si>
  <si>
    <t>Прочие операционные расходы</t>
  </si>
  <si>
    <t>Келгусида соликка тортиладиган базадан чикариладиган хисобот даври харажатлари</t>
  </si>
  <si>
    <t>Расходы отчетного периода, исключаемые из налогооблагаемой базы в будущем</t>
  </si>
  <si>
    <t>Асосий фаолиятнинг бошка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</si>
  <si>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</si>
  <si>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</si>
  <si>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  (стр.030-040+090)</t>
  </si>
  <si>
    <t>Молиявий фаолиятнинг даромадлари, жами (сатр.120+130+140+150+160), шу жумладан:</t>
  </si>
  <si>
    <t>Доходы от финансовой деятельности, всего (стр.120+130+140+150+160), в том числе: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</si>
  <si>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</si>
  <si>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</si>
  <si>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</si>
  <si>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</si>
  <si>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Узок муддатли ижара (молиявий лизинг) дан даромадлар</t>
  </si>
  <si>
    <t>Доходы от долгосрочной аренды (финансовый 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</si>
  <si>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</si>
  <si>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</si>
  <si>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</si>
  <si>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</si>
  <si>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бўйича харажатлар (сатр.180+190+200+210),  шу жумладан:</t>
  </si>
  <si>
    <t>Расходы по финансовой деятельности (стр.180+190+200+210),  в том числе:</t>
  </si>
  <si>
    <t>Фоизлар шаклидаги харажатлар</t>
  </si>
  <si>
    <t>Расходы в виде процентов</t>
  </si>
  <si>
    <t>Узок муддатли ижара (молиявий лизинг) бўйича фоизлар шаклидаги харажатлар</t>
  </si>
  <si>
    <t>Расходы в виде процентов по долгосрочной аренде (финансовому лизингу)</t>
  </si>
  <si>
    <t>Валюта курси фаркидан зарарлар</t>
  </si>
  <si>
    <t>Убытки от валютных курсовых разниц</t>
  </si>
  <si>
    <t>Молиявий фаолият бўйича бошка харажатлар</t>
  </si>
  <si>
    <t>Прочие расходы по финансовой деятельности</t>
  </si>
  <si>
    <t>Умумхўжалик фаолиятининг фойдаси (зарари) (сатр.100+110-170)</t>
  </si>
  <si>
    <t>Прибыль (убыток) от общехозяйственной деятельности (стр.100+110-170)</t>
  </si>
  <si>
    <t>Фавкулоддаги фойда ва зарарлар</t>
  </si>
  <si>
    <t>Чрезвычайные прибыли и убытки</t>
  </si>
  <si>
    <t>Даромад (фойда) солигини тўлагунга кадар фойда (зарар) (сатр.220+/-230)</t>
  </si>
  <si>
    <t>Прибыль (убыток) до уплаты налога на доходы (прибыль) (стр.220+/-230)</t>
  </si>
  <si>
    <t>Даромад (фойда) солиги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</si>
  <si>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</si>
  <si>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</si>
  <si>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</si>
  <si>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 (сатр.240-250-260)</t>
  </si>
  <si>
    <t>Чистая прибыль (убыток) отчетного периода (стр.240-250-260)</t>
  </si>
  <si>
    <t>Приложение № 2 к приказу Министра финансов Р Уз</t>
  </si>
  <si>
    <t>от 27 декабря 2002 г. № 140, зарегистрированному</t>
  </si>
  <si>
    <t>МЮ Руз от 24 января 2003 г. № 1209</t>
  </si>
  <si>
    <t>МОЛИЯВИЙ НАТИЖАЛАР ТУГРИСИДАГИ ХИСОБОТ - 2-сонли шакл</t>
  </si>
  <si>
    <t>ОТЧЕТ О ФИНАНСОВЫХ РЕЗУЛЬТАТАХ - форма N 2</t>
  </si>
  <si>
    <t>О710001</t>
  </si>
  <si>
    <r>
      <t>Долгосрочные инвестиции,</t>
    </r>
    <r>
      <rPr>
        <sz val="9"/>
        <rFont val="Virtec Times New Roman Uz"/>
        <family val="1"/>
      </rPr>
      <t xml:space="preserve"> всего (стр.040+050+060+070+080), в том числе:</t>
    </r>
  </si>
  <si>
    <r>
      <t>Долгосрочные обязательства</t>
    </r>
    <r>
      <rPr>
        <sz val="8"/>
        <rFont val="Virtec Times New Roman Uz"/>
        <family val="1"/>
      </rPr>
      <t>, всего (стр.500+510+520+530+540+550+560+570+580+590)</t>
    </r>
  </si>
  <si>
    <r>
      <t>Текущие обязательства,</t>
    </r>
    <r>
      <rPr>
        <sz val="8"/>
        <rFont val="Virtec Times New Roman Uz"/>
        <family val="1"/>
      </rPr>
      <t xml:space="preserve">    всего </t>
    </r>
    <r>
      <rPr>
        <b/>
        <sz val="8"/>
        <rFont val="Virtec Times New Roman Uz"/>
        <family val="1"/>
      </rPr>
      <t xml:space="preserve"> </t>
    </r>
    <r>
      <rPr>
        <sz val="8"/>
        <rFont val="Virtec Times New Roman Uz"/>
        <family val="1"/>
      </rPr>
      <t>(стр.610+620+630+640+650+660+670+680+690+700+710+720+730+740+750+760)</t>
    </r>
  </si>
  <si>
    <t>Организационно-правовая форма  прочие</t>
  </si>
  <si>
    <t>В том числе: отчисления в ИНПС граждан</t>
  </si>
  <si>
    <r>
      <t>Корхона, ташкилот</t>
    </r>
    <r>
      <rPr>
        <sz val="11"/>
        <rFont val="Times New Roman"/>
        <family val="1"/>
      </rPr>
      <t xml:space="preserve"> </t>
    </r>
  </si>
  <si>
    <t>Министерства, ведомства и другие организации Руз</t>
  </si>
  <si>
    <t>Отрасль                услуги</t>
  </si>
  <si>
    <r>
      <t>Адрес Янги</t>
    </r>
    <r>
      <rPr>
        <sz val="10"/>
        <rFont val="Times New Roman"/>
        <family val="1"/>
      </rPr>
      <t xml:space="preserve">  Сергели-6</t>
    </r>
  </si>
  <si>
    <t xml:space="preserve">Организационно-правовая форма  </t>
  </si>
  <si>
    <t>Форма собственности   АО</t>
  </si>
  <si>
    <t>На 01.04.2023                                           год</t>
  </si>
  <si>
    <t>С 1 ЯНВАРЯ 2023 ГОДА</t>
  </si>
  <si>
    <t>ПО 1 АПРЕЛЯ 2023 ГОДА</t>
  </si>
  <si>
    <t>01.01.2023 г</t>
  </si>
  <si>
    <r>
      <t>Предпритие, организация АО</t>
    </r>
    <r>
      <rPr>
        <sz val="10"/>
        <rFont val="Times New Roman"/>
        <family val="1"/>
      </rPr>
      <t xml:space="preserve"> " Юнусобод дехкон бозори"</t>
    </r>
  </si>
  <si>
    <t>РУКОВОДИТЕЛЬ                                             У.Т.Отабоев</t>
  </si>
  <si>
    <t>БУХГАЛТЕР                                           М.М.Мавлянова</t>
  </si>
  <si>
    <r>
      <t xml:space="preserve"> </t>
    </r>
    <r>
      <rPr>
        <b/>
        <sz val="12"/>
        <rFont val="Times New Roman"/>
        <family val="1"/>
      </rPr>
      <t xml:space="preserve">Директор                                                    У.Т.Отабоев                              </t>
    </r>
  </si>
  <si>
    <t>Бош бухгалтер                      М.М.Мавлянова</t>
  </si>
  <si>
    <r>
      <t>Руководитель</t>
    </r>
    <r>
      <rPr>
        <sz val="10"/>
        <rFont val="Virtec Times New Roman Uz"/>
        <family val="1"/>
      </rPr>
      <t xml:space="preserve">                 _____________________У.Т.Отабоев</t>
    </r>
  </si>
  <si>
    <r>
      <t>Главный бухгалтер</t>
    </r>
    <r>
      <rPr>
        <sz val="10"/>
        <rFont val="Virtec Times New Roman Uz"/>
        <family val="1"/>
      </rPr>
      <t xml:space="preserve">     ______________________   М.М.Малянова</t>
    </r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</si>
</sst>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сўм&quot;;\-#,##0\ &quot;сўм&quot;"/>
    <numFmt numFmtId="175" formatCode="#,##0\ &quot;сўм&quot;;[Red]\-#,##0\ &quot;сўм&quot;"/>
    <numFmt numFmtId="176" formatCode="#,##0.00\ &quot;сўм&quot;;\-#,##0.00\ &quot;сўм&quot;"/>
    <numFmt numFmtId="177" formatCode="#,##0.00\ &quot;сўм&quot;;[Red]\-#,##0.00\ &quot;сўм&quot;"/>
    <numFmt numFmtId="178" formatCode="_-* #,##0\ &quot;сўм&quot;_-;\-* #,##0\ &quot;сўм&quot;_-;_-* &quot;-&quot;\ &quot;сўм&quot;_-;_-@_-"/>
    <numFmt numFmtId="179" formatCode="_-* #,##0\ _с_ў_м_-;\-* #,##0\ _с_ў_м_-;_-* &quot;-&quot;\ _с_ў_м_-;_-@_-"/>
    <numFmt numFmtId="180" formatCode="_-* #,##0.00\ &quot;сўм&quot;_-;\-* #,##0.00\ &quot;сўм&quot;_-;_-* &quot;-&quot;??\ &quot;сўм&quot;_-;_-@_-"/>
    <numFmt numFmtId="181" formatCode="_-* #,##0.00\ _с_ў_м_-;\-* #,##0.00\ _с_ў_м_-;_-* &quot;-&quot;??\ _с_ў_м_-;_-@_-"/>
    <numFmt numFmtId="182" formatCode="#,##0\ &quot;su'm&quot;;\-#,##0\ &quot;su'm&quot;"/>
    <numFmt numFmtId="183" formatCode="#,##0\ &quot;su'm&quot;;[Red]\-#,##0\ &quot;su'm&quot;"/>
    <numFmt numFmtId="184" formatCode="#,##0.00\ &quot;su'm&quot;;\-#,##0.00\ &quot;su'm&quot;"/>
    <numFmt numFmtId="185" formatCode="#,##0.00\ &quot;su'm&quot;;[Red]\-#,##0.00\ &quot;su'm&quot;"/>
    <numFmt numFmtId="186" formatCode="_-* #,##0\ &quot;su'm&quot;_-;\-* #,##0\ &quot;su'm&quot;_-;_-* &quot;-&quot;\ &quot;su'm&quot;_-;_-@_-"/>
    <numFmt numFmtId="187" formatCode="_-* #,##0\ _s_u_'_m_-;\-* #,##0\ _s_u_'_m_-;_-* &quot;-&quot;\ _s_u_'_m_-;_-@_-"/>
    <numFmt numFmtId="188" formatCode="_-* #,##0.00\ &quot;su'm&quot;_-;\-* #,##0.00\ &quot;su'm&quot;_-;_-* &quot;-&quot;??\ &quot;su'm&quot;_-;_-@_-"/>
    <numFmt numFmtId="189" formatCode="_-* #,##0.00\ _s_u_'_m_-;\-* #,##0.00\ _s_u_'_m_-;_-* &quot;-&quot;??\ _s_u_'_m_-;_-@_-"/>
    <numFmt numFmtId="190" formatCode="0.0%"/>
    <numFmt numFmtId="191" formatCode="0.0"/>
    <numFmt numFmtId="192" formatCode="0.000"/>
    <numFmt numFmtId="193" formatCode="0.0000"/>
    <numFmt numFmtId="194" formatCode="0.00000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/m;@"/>
    <numFmt numFmtId="201" formatCode="d/m/yy;@"/>
    <numFmt numFmtId="202" formatCode="dd/mm/yy;@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8"/>
      <name val="Virtec Times New Roman Uz"/>
      <family val="1"/>
    </font>
    <font>
      <b/>
      <sz val="20"/>
      <name val="Virtec Times New Roman Uz"/>
      <family val="1"/>
    </font>
    <font>
      <sz val="8"/>
      <name val="Virtec Times New Roman Uz"/>
      <family val="1"/>
    </font>
    <font>
      <b/>
      <sz val="16"/>
      <name val="Times New Roman"/>
      <family val="1"/>
    </font>
    <font>
      <sz val="10"/>
      <name val="Virtec Times New Roman Uz"/>
      <family val="1"/>
    </font>
    <font>
      <b/>
      <sz val="8"/>
      <name val="Virtec Times New Roman Uz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0"/>
      <name val="Virtec Times New Roman Uz"/>
      <family val="1"/>
    </font>
    <font>
      <b/>
      <sz val="12"/>
      <name val="Virtec Times New Roman Uz"/>
      <family val="1"/>
    </font>
    <font>
      <b/>
      <sz val="12"/>
      <name val="Times New Roman"/>
      <family val="1"/>
    </font>
    <font>
      <sz val="12"/>
      <name val="Virtec Times New Roman Uz"/>
      <family val="1"/>
    </font>
    <font>
      <sz val="11"/>
      <name val="Virtec Times New Roman Uz"/>
      <family val="1"/>
    </font>
    <font>
      <sz val="11"/>
      <name val="Times New Roman"/>
      <family val="1"/>
    </font>
    <font>
      <sz val="12"/>
      <name val="Arial Cyr"/>
      <family val="0"/>
    </font>
    <font>
      <b/>
      <sz val="7.5"/>
      <name val="Virtec Times New Roman Uz"/>
      <family val="1"/>
    </font>
    <font>
      <sz val="7.5"/>
      <name val="Virtec Times New Roman Uz"/>
      <family val="1"/>
    </font>
    <font>
      <b/>
      <sz val="14"/>
      <name val="Virtec Times New Roman Uz"/>
      <family val="1"/>
    </font>
    <font>
      <b/>
      <sz val="9"/>
      <name val="Virtec Times New Roman Uz"/>
      <family val="1"/>
    </font>
    <font>
      <sz val="9"/>
      <name val="Virtec Times New Roman Uz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Virtec Times New Roman Uz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Virtec Times New Roman Uz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left" indent="12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vertical="top" wrapText="1"/>
    </xf>
    <xf numFmtId="0" fontId="16" fillId="0" borderId="13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29" fillId="0" borderId="17" xfId="0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0" fontId="28" fillId="0" borderId="18" xfId="0" applyFont="1" applyBorder="1" applyAlignment="1">
      <alignment/>
    </xf>
    <xf numFmtId="0" fontId="15" fillId="0" borderId="18" xfId="0" applyFont="1" applyBorder="1" applyAlignment="1">
      <alignment vertical="top" wrapText="1"/>
    </xf>
    <xf numFmtId="0" fontId="14" fillId="0" borderId="18" xfId="0" applyFont="1" applyFill="1" applyBorder="1" applyAlignment="1">
      <alignment vertical="top" wrapText="1"/>
    </xf>
    <xf numFmtId="0" fontId="26" fillId="0" borderId="18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91" fontId="0" fillId="0" borderId="0" xfId="0" applyNumberFormat="1" applyAlignment="1">
      <alignment/>
    </xf>
    <xf numFmtId="0" fontId="30" fillId="0" borderId="11" xfId="0" applyFont="1" applyBorder="1" applyAlignment="1">
      <alignment vertical="top" wrapText="1"/>
    </xf>
    <xf numFmtId="191" fontId="8" fillId="0" borderId="12" xfId="0" applyNumberFormat="1" applyFont="1" applyBorder="1" applyAlignment="1">
      <alignment vertical="top" wrapText="1"/>
    </xf>
    <xf numFmtId="191" fontId="15" fillId="0" borderId="13" xfId="0" applyNumberFormat="1" applyFont="1" applyBorder="1" applyAlignment="1">
      <alignment horizontal="center" vertical="top" wrapText="1"/>
    </xf>
    <xf numFmtId="191" fontId="15" fillId="0" borderId="12" xfId="0" applyNumberFormat="1" applyFont="1" applyBorder="1" applyAlignment="1">
      <alignment horizontal="center" vertical="top" wrapText="1"/>
    </xf>
    <xf numFmtId="191" fontId="16" fillId="0" borderId="13" xfId="0" applyNumberFormat="1" applyFont="1" applyBorder="1" applyAlignment="1">
      <alignment horizontal="center" vertical="top" wrapText="1"/>
    </xf>
    <xf numFmtId="192" fontId="0" fillId="0" borderId="0" xfId="0" applyNumberFormat="1" applyAlignment="1">
      <alignment/>
    </xf>
    <xf numFmtId="14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17" fillId="0" borderId="19" xfId="0" applyFont="1" applyBorder="1" applyAlignment="1">
      <alignment horizontal="center" vertical="top"/>
    </xf>
    <xf numFmtId="0" fontId="0" fillId="0" borderId="20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7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20" fillId="0" borderId="20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22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9" fillId="0" borderId="14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right" vertical="top" wrapText="1"/>
    </xf>
    <xf numFmtId="0" fontId="9" fillId="0" borderId="22" xfId="0" applyFont="1" applyBorder="1" applyAlignment="1">
      <alignment horizontal="right" vertical="top" wrapText="1"/>
    </xf>
    <xf numFmtId="0" fontId="17" fillId="0" borderId="2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2" xfId="0" applyFont="1" applyBorder="1" applyAlignment="1">
      <alignment horizontal="center" vertical="top"/>
    </xf>
    <xf numFmtId="0" fontId="9" fillId="0" borderId="18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right" vertical="top" wrapText="1"/>
    </xf>
    <xf numFmtId="0" fontId="18" fillId="0" borderId="13" xfId="0" applyFont="1" applyBorder="1" applyAlignment="1">
      <alignment horizontal="right" vertical="top" wrapText="1"/>
    </xf>
    <xf numFmtId="0" fontId="9" fillId="0" borderId="23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0" fillId="0" borderId="0" xfId="0" applyAlignment="1">
      <alignment/>
    </xf>
    <xf numFmtId="0" fontId="17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191" fontId="16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91" fontId="15" fillId="0" borderId="10" xfId="0" applyNumberFormat="1" applyFont="1" applyBorder="1" applyAlignment="1">
      <alignment horizontal="center" vertical="top"/>
    </xf>
    <xf numFmtId="191" fontId="0" fillId="0" borderId="11" xfId="0" applyNumberFormat="1" applyBorder="1" applyAlignment="1">
      <alignment horizontal="center" vertical="top"/>
    </xf>
    <xf numFmtId="191" fontId="15" fillId="0" borderId="10" xfId="0" applyNumberFormat="1" applyFont="1" applyBorder="1" applyAlignment="1">
      <alignment horizontal="center" vertical="center"/>
    </xf>
    <xf numFmtId="191" fontId="0" fillId="0" borderId="11" xfId="0" applyNumberForma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1" fontId="1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191" fontId="0" fillId="0" borderId="11" xfId="0" applyNumberFormat="1" applyFont="1" applyBorder="1" applyAlignment="1">
      <alignment horizontal="center" vertical="center"/>
    </xf>
    <xf numFmtId="191" fontId="14" fillId="0" borderId="10" xfId="0" applyNumberFormat="1" applyFont="1" applyBorder="1" applyAlignment="1">
      <alignment horizontal="center" vertical="top"/>
    </xf>
    <xf numFmtId="191" fontId="0" fillId="0" borderId="11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horizontal="center" vertical="top"/>
    </xf>
    <xf numFmtId="0" fontId="68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91" fontId="16" fillId="0" borderId="10" xfId="0" applyNumberFormat="1" applyFont="1" applyBorder="1" applyAlignment="1">
      <alignment horizontal="center" vertical="center" wrapText="1"/>
    </xf>
    <xf numFmtId="191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 wrapText="1"/>
    </xf>
    <xf numFmtId="191" fontId="16" fillId="0" borderId="11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A22">
      <selection activeCell="J35" sqref="J35"/>
    </sheetView>
  </sheetViews>
  <sheetFormatPr defaultColWidth="9.00390625" defaultRowHeight="12.75"/>
  <cols>
    <col min="1" max="1" width="8.125" style="0" customWidth="1"/>
    <col min="2" max="2" width="24.125" style="0" customWidth="1"/>
    <col min="3" max="3" width="12.00390625" style="0" customWidth="1"/>
    <col min="4" max="4" width="4.25390625" style="0" customWidth="1"/>
    <col min="5" max="5" width="2.25390625" style="0" customWidth="1"/>
    <col min="6" max="6" width="4.25390625" style="0" customWidth="1"/>
    <col min="7" max="7" width="5.25390625" style="0" customWidth="1"/>
    <col min="8" max="8" width="12.375" style="0" customWidth="1"/>
    <col min="9" max="9" width="4.75390625" style="0" customWidth="1"/>
    <col min="10" max="10" width="5.25390625" style="0" customWidth="1"/>
    <col min="11" max="11" width="4.125" style="0" customWidth="1"/>
  </cols>
  <sheetData>
    <row r="1" spans="1:8" ht="15.75">
      <c r="A1" s="12"/>
      <c r="B1" s="12"/>
      <c r="C1" s="12"/>
      <c r="D1" s="12"/>
      <c r="E1" s="12"/>
      <c r="F1" s="12"/>
      <c r="G1" s="12"/>
      <c r="H1" s="12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2.75">
      <c r="A3" s="13"/>
      <c r="B3" s="13"/>
      <c r="C3" s="13"/>
      <c r="D3" s="13"/>
      <c r="E3" s="13"/>
      <c r="F3" s="13"/>
      <c r="G3" s="13"/>
      <c r="H3" s="13"/>
    </row>
    <row r="4" spans="1:8" ht="12.75">
      <c r="A4" s="153" t="s">
        <v>27</v>
      </c>
      <c r="B4" s="154"/>
      <c r="C4" s="154"/>
      <c r="D4" s="154"/>
      <c r="E4" s="154"/>
      <c r="F4" s="154"/>
      <c r="G4" s="154"/>
      <c r="H4" s="154"/>
    </row>
    <row r="5" spans="1:8" ht="12.75">
      <c r="A5" s="153" t="s">
        <v>28</v>
      </c>
      <c r="B5" s="154"/>
      <c r="C5" s="154"/>
      <c r="D5" s="154"/>
      <c r="E5" s="154"/>
      <c r="F5" s="154"/>
      <c r="G5" s="154"/>
      <c r="H5" s="154"/>
    </row>
    <row r="6" ht="13.5" thickBot="1">
      <c r="A6" s="14" t="s">
        <v>29</v>
      </c>
    </row>
    <row r="7" spans="1:11" ht="12.75">
      <c r="A7" s="15"/>
      <c r="B7" s="15"/>
      <c r="C7" s="15"/>
      <c r="D7" s="15"/>
      <c r="E7" s="15"/>
      <c r="F7" s="15"/>
      <c r="G7" s="15"/>
      <c r="H7" s="16"/>
      <c r="I7" s="161" t="s">
        <v>30</v>
      </c>
      <c r="J7" s="162"/>
      <c r="K7" s="163"/>
    </row>
    <row r="8" spans="1:11" ht="16.5" thickBot="1">
      <c r="A8" s="15"/>
      <c r="B8" s="147" t="s">
        <v>341</v>
      </c>
      <c r="C8" s="147"/>
      <c r="D8" s="147"/>
      <c r="E8" s="147"/>
      <c r="F8" s="18"/>
      <c r="G8" s="18"/>
      <c r="H8" s="19"/>
      <c r="I8" s="124" t="s">
        <v>31</v>
      </c>
      <c r="J8" s="125"/>
      <c r="K8" s="126"/>
    </row>
    <row r="9" spans="1:11" ht="15" customHeight="1">
      <c r="A9" s="15"/>
      <c r="B9" s="147" t="s">
        <v>338</v>
      </c>
      <c r="C9" s="147"/>
      <c r="D9" s="147"/>
      <c r="E9" s="147"/>
      <c r="F9" s="148" t="s">
        <v>32</v>
      </c>
      <c r="G9" s="148"/>
      <c r="H9" s="149"/>
      <c r="I9" s="161" t="s">
        <v>326</v>
      </c>
      <c r="J9" s="162"/>
      <c r="K9" s="163"/>
    </row>
    <row r="10" spans="1:11" ht="13.5" thickBot="1">
      <c r="A10" s="15"/>
      <c r="B10" s="15"/>
      <c r="C10" s="15"/>
      <c r="D10" s="15"/>
      <c r="E10" s="15"/>
      <c r="F10" s="148" t="s">
        <v>33</v>
      </c>
      <c r="G10" s="148"/>
      <c r="H10" s="149"/>
      <c r="I10" s="124" t="s">
        <v>29</v>
      </c>
      <c r="J10" s="125"/>
      <c r="K10" s="126"/>
    </row>
    <row r="11" spans="1:11" ht="13.5" thickBot="1">
      <c r="A11" s="21" t="s">
        <v>29</v>
      </c>
      <c r="B11" s="21" t="s">
        <v>29</v>
      </c>
      <c r="C11" s="21" t="s">
        <v>29</v>
      </c>
      <c r="D11" s="21" t="s">
        <v>29</v>
      </c>
      <c r="E11" s="21" t="s">
        <v>29</v>
      </c>
      <c r="F11" s="17" t="s">
        <v>29</v>
      </c>
      <c r="G11" s="17" t="s">
        <v>29</v>
      </c>
      <c r="H11" s="17" t="s">
        <v>29</v>
      </c>
      <c r="I11" s="20" t="s">
        <v>29</v>
      </c>
      <c r="J11" s="22" t="s">
        <v>29</v>
      </c>
      <c r="K11" s="23"/>
    </row>
    <row r="12" spans="1:11" ht="18" customHeight="1">
      <c r="A12" s="127" t="s">
        <v>332</v>
      </c>
      <c r="B12" s="127"/>
      <c r="C12" s="127"/>
      <c r="D12" s="127"/>
      <c r="E12" s="127"/>
      <c r="F12" s="15"/>
      <c r="G12" s="15"/>
      <c r="H12" s="36" t="s">
        <v>34</v>
      </c>
      <c r="I12" s="155">
        <v>17054796</v>
      </c>
      <c r="J12" s="156"/>
      <c r="K12" s="157"/>
    </row>
    <row r="13" spans="1:11" ht="19.5" customHeight="1" thickBot="1">
      <c r="A13" s="144" t="s">
        <v>342</v>
      </c>
      <c r="B13" s="144"/>
      <c r="C13" s="144"/>
      <c r="D13" s="144"/>
      <c r="E13" s="144"/>
      <c r="F13" s="15"/>
      <c r="G13" s="15"/>
      <c r="H13" s="35" t="s">
        <v>35</v>
      </c>
      <c r="I13" s="158"/>
      <c r="J13" s="159"/>
      <c r="K13" s="160"/>
    </row>
    <row r="14" spans="1:11" ht="16.5" thickBot="1">
      <c r="A14" s="152"/>
      <c r="B14" s="152"/>
      <c r="C14" s="152"/>
      <c r="D14" s="15"/>
      <c r="E14" s="15"/>
      <c r="F14" s="15"/>
      <c r="G14" s="15"/>
      <c r="H14" s="15"/>
      <c r="I14" s="28"/>
      <c r="J14" s="31"/>
      <c r="K14" s="31"/>
    </row>
    <row r="15" spans="1:11" ht="12.75" customHeight="1">
      <c r="A15" s="15" t="s">
        <v>36</v>
      </c>
      <c r="B15" s="15"/>
      <c r="C15" s="15"/>
      <c r="D15" s="15"/>
      <c r="E15" s="15"/>
      <c r="F15" s="15"/>
      <c r="G15" s="24"/>
      <c r="H15" s="16"/>
      <c r="I15" s="115">
        <v>71270</v>
      </c>
      <c r="J15" s="128"/>
      <c r="K15" s="129"/>
    </row>
    <row r="16" spans="1:11" ht="14.25" customHeight="1" thickBot="1">
      <c r="A16" s="144" t="s">
        <v>334</v>
      </c>
      <c r="B16" s="144"/>
      <c r="C16" s="144"/>
      <c r="D16" s="144"/>
      <c r="E16" s="144"/>
      <c r="F16" s="15"/>
      <c r="G16" s="150" t="s">
        <v>37</v>
      </c>
      <c r="H16" s="151"/>
      <c r="I16" s="130"/>
      <c r="J16" s="131"/>
      <c r="K16" s="132"/>
    </row>
    <row r="17" spans="1:11" ht="15.75">
      <c r="A17" s="15"/>
      <c r="B17" s="15"/>
      <c r="C17" s="15"/>
      <c r="D17" s="15"/>
      <c r="E17" s="15"/>
      <c r="F17" s="15"/>
      <c r="G17" s="15"/>
      <c r="H17" s="15"/>
      <c r="I17" s="32"/>
      <c r="J17" s="15"/>
      <c r="K17" s="15"/>
    </row>
    <row r="18" spans="1:11" ht="16.5" thickBot="1">
      <c r="A18" s="15"/>
      <c r="B18" s="15"/>
      <c r="C18" s="15"/>
      <c r="D18" s="15"/>
      <c r="E18" s="15"/>
      <c r="F18" s="15"/>
      <c r="G18" s="15"/>
      <c r="H18" s="15"/>
      <c r="I18" s="33"/>
      <c r="J18" s="31"/>
      <c r="K18" s="31"/>
    </row>
    <row r="19" spans="1:11" ht="12.75" customHeight="1">
      <c r="A19" s="112" t="s">
        <v>38</v>
      </c>
      <c r="B19" s="112"/>
      <c r="C19" s="112"/>
      <c r="D19" s="112"/>
      <c r="E19" s="112"/>
      <c r="F19" s="15"/>
      <c r="G19" s="15"/>
      <c r="H19" s="37" t="s">
        <v>39</v>
      </c>
      <c r="I19" s="115">
        <v>1150</v>
      </c>
      <c r="J19" s="128"/>
      <c r="K19" s="129"/>
    </row>
    <row r="20" spans="1:11" ht="13.5" customHeight="1" thickBot="1">
      <c r="A20" s="144" t="s">
        <v>330</v>
      </c>
      <c r="B20" s="144"/>
      <c r="C20" s="144"/>
      <c r="D20" s="144"/>
      <c r="E20" s="144"/>
      <c r="F20" s="15"/>
      <c r="G20" s="15"/>
      <c r="H20" s="35" t="s">
        <v>40</v>
      </c>
      <c r="I20" s="130"/>
      <c r="J20" s="131"/>
      <c r="K20" s="132"/>
    </row>
    <row r="21" spans="1:11" ht="16.5" thickBot="1">
      <c r="A21" s="15"/>
      <c r="B21" s="15"/>
      <c r="C21" s="15"/>
      <c r="D21" s="15"/>
      <c r="E21" s="15"/>
      <c r="F21" s="15"/>
      <c r="G21" s="15"/>
      <c r="H21" s="15"/>
      <c r="I21" s="33"/>
      <c r="J21" s="31"/>
      <c r="K21" s="31"/>
    </row>
    <row r="22" spans="1:11" ht="13.5" customHeight="1">
      <c r="A22" s="127" t="s">
        <v>41</v>
      </c>
      <c r="B22" s="127"/>
      <c r="C22" s="127"/>
      <c r="D22" s="127"/>
      <c r="E22" s="127"/>
      <c r="F22" s="15"/>
      <c r="G22" s="15"/>
      <c r="H22" s="37" t="s">
        <v>42</v>
      </c>
      <c r="I22" s="115">
        <v>100</v>
      </c>
      <c r="J22" s="128"/>
      <c r="K22" s="129"/>
    </row>
    <row r="23" spans="1:11" ht="13.5" customHeight="1" thickBot="1">
      <c r="A23" s="144" t="s">
        <v>337</v>
      </c>
      <c r="B23" s="144"/>
      <c r="C23" s="144"/>
      <c r="D23" s="144"/>
      <c r="E23" s="144"/>
      <c r="F23" s="15"/>
      <c r="G23" s="15"/>
      <c r="H23" s="35" t="s">
        <v>43</v>
      </c>
      <c r="I23" s="130"/>
      <c r="J23" s="131"/>
      <c r="K23" s="132"/>
    </row>
    <row r="24" spans="1:11" ht="16.5" thickBot="1">
      <c r="A24" s="15"/>
      <c r="B24" s="15"/>
      <c r="C24" s="15"/>
      <c r="D24" s="15"/>
      <c r="E24" s="15"/>
      <c r="F24" s="15"/>
      <c r="G24" s="15"/>
      <c r="H24" s="15"/>
      <c r="I24" s="33"/>
      <c r="J24" s="31"/>
      <c r="K24" s="31"/>
    </row>
    <row r="25" spans="1:11" ht="13.5" customHeight="1">
      <c r="A25" s="127" t="s">
        <v>44</v>
      </c>
      <c r="B25" s="127"/>
      <c r="C25" s="127"/>
      <c r="D25" s="127"/>
      <c r="E25" s="127"/>
      <c r="F25" s="15"/>
      <c r="G25" s="15"/>
      <c r="H25" s="25" t="s">
        <v>45</v>
      </c>
      <c r="I25" s="115">
        <v>1011</v>
      </c>
      <c r="J25" s="128"/>
      <c r="K25" s="129"/>
    </row>
    <row r="26" spans="1:11" ht="13.5" customHeight="1" thickBot="1">
      <c r="A26" s="145" t="s">
        <v>333</v>
      </c>
      <c r="B26" s="145"/>
      <c r="C26" s="145"/>
      <c r="D26" s="145"/>
      <c r="E26" s="145"/>
      <c r="F26" s="146"/>
      <c r="G26" s="146"/>
      <c r="H26" s="25" t="s">
        <v>46</v>
      </c>
      <c r="I26" s="130"/>
      <c r="J26" s="131"/>
      <c r="K26" s="132"/>
    </row>
    <row r="27" spans="1:11" ht="16.5" thickBot="1">
      <c r="A27" s="15"/>
      <c r="B27" s="15"/>
      <c r="C27" s="15"/>
      <c r="D27" s="15"/>
      <c r="E27" s="15"/>
      <c r="F27" s="15"/>
      <c r="G27" s="15"/>
      <c r="H27" s="15"/>
      <c r="I27" s="33"/>
      <c r="J27" s="31"/>
      <c r="K27" s="31"/>
    </row>
    <row r="28" spans="1:11" ht="12.75" customHeight="1">
      <c r="A28" s="112" t="s">
        <v>47</v>
      </c>
      <c r="B28" s="112"/>
      <c r="C28" s="112"/>
      <c r="D28" s="112"/>
      <c r="E28" s="112"/>
      <c r="F28" s="15"/>
      <c r="G28" s="15"/>
      <c r="H28" s="19" t="s">
        <v>48</v>
      </c>
      <c r="I28" s="115">
        <v>202606829</v>
      </c>
      <c r="J28" s="139"/>
      <c r="K28" s="140"/>
    </row>
    <row r="29" spans="1:19" ht="13.5" customHeight="1" thickBot="1">
      <c r="A29" s="112" t="s">
        <v>49</v>
      </c>
      <c r="B29" s="112"/>
      <c r="C29" s="112"/>
      <c r="D29" s="112"/>
      <c r="E29" s="112"/>
      <c r="F29" s="15"/>
      <c r="G29" s="15"/>
      <c r="H29" s="19" t="s">
        <v>26</v>
      </c>
      <c r="I29" s="141"/>
      <c r="J29" s="142"/>
      <c r="K29" s="143"/>
      <c r="Q29" s="94"/>
      <c r="R29" s="94"/>
      <c r="S29" s="94"/>
    </row>
    <row r="30" spans="1:19" ht="16.5" thickBot="1">
      <c r="A30" s="15"/>
      <c r="B30" s="15"/>
      <c r="C30" s="15"/>
      <c r="D30" s="15"/>
      <c r="E30" s="15"/>
      <c r="F30" s="15"/>
      <c r="G30" s="15"/>
      <c r="H30" s="15"/>
      <c r="I30" s="33"/>
      <c r="J30" s="31"/>
      <c r="K30" s="31"/>
      <c r="Q30" s="94"/>
      <c r="R30" s="94"/>
      <c r="S30" s="94"/>
    </row>
    <row r="31" spans="1:19" ht="12.75" customHeight="1">
      <c r="A31" s="112" t="s">
        <v>50</v>
      </c>
      <c r="B31" s="112"/>
      <c r="C31" s="112"/>
      <c r="D31" s="112"/>
      <c r="E31" s="112"/>
      <c r="F31" s="15"/>
      <c r="G31" s="15"/>
      <c r="H31" s="35" t="s">
        <v>51</v>
      </c>
      <c r="I31" s="115">
        <v>1726266</v>
      </c>
      <c r="J31" s="116"/>
      <c r="K31" s="117"/>
      <c r="Q31" s="1"/>
      <c r="R31" s="1"/>
      <c r="S31" s="1"/>
    </row>
    <row r="32" spans="1:11" ht="12.75" customHeight="1">
      <c r="A32" s="112" t="s">
        <v>62</v>
      </c>
      <c r="B32" s="112"/>
      <c r="C32" s="112"/>
      <c r="D32" s="112"/>
      <c r="E32" s="112"/>
      <c r="F32" s="112"/>
      <c r="G32" s="112"/>
      <c r="H32" s="114" t="s">
        <v>52</v>
      </c>
      <c r="I32" s="118"/>
      <c r="J32" s="119"/>
      <c r="K32" s="120"/>
    </row>
    <row r="33" spans="1:11" ht="3.75" customHeight="1" thickBot="1">
      <c r="A33" s="112"/>
      <c r="B33" s="112"/>
      <c r="C33" s="112"/>
      <c r="D33" s="112"/>
      <c r="E33" s="112"/>
      <c r="F33" s="112"/>
      <c r="G33" s="112"/>
      <c r="H33" s="114"/>
      <c r="I33" s="121"/>
      <c r="J33" s="122"/>
      <c r="K33" s="123"/>
    </row>
    <row r="34" spans="1:11" ht="13.5" thickBot="1">
      <c r="A34" s="15"/>
      <c r="B34" s="15"/>
      <c r="C34" s="15"/>
      <c r="D34" s="15"/>
      <c r="E34" s="15"/>
      <c r="F34" s="15"/>
      <c r="G34" s="15"/>
      <c r="H34" s="15"/>
      <c r="I34" s="31"/>
      <c r="J34" s="31"/>
      <c r="K34" s="31"/>
    </row>
    <row r="35" spans="1:11" ht="16.5" customHeight="1">
      <c r="A35" s="112" t="s">
        <v>53</v>
      </c>
      <c r="B35" s="112"/>
      <c r="C35" s="112"/>
      <c r="D35" s="112"/>
      <c r="E35" s="112"/>
      <c r="F35" s="15"/>
      <c r="G35" s="133" t="s">
        <v>54</v>
      </c>
      <c r="H35" s="134"/>
      <c r="I35" s="26"/>
      <c r="J35" s="26"/>
      <c r="K35" s="27" t="s">
        <v>29</v>
      </c>
    </row>
    <row r="36" spans="1:11" ht="12.75" customHeight="1">
      <c r="A36" s="112" t="s">
        <v>335</v>
      </c>
      <c r="B36" s="112"/>
      <c r="C36" s="112"/>
      <c r="D36" s="112"/>
      <c r="E36" s="112"/>
      <c r="F36" s="112"/>
      <c r="G36" s="112"/>
      <c r="H36" s="114" t="s">
        <v>55</v>
      </c>
      <c r="I36" s="137"/>
      <c r="J36" s="113"/>
      <c r="K36" s="136" t="s">
        <v>29</v>
      </c>
    </row>
    <row r="37" spans="1:11" ht="3.75" customHeight="1" thickBot="1">
      <c r="A37" s="112"/>
      <c r="B37" s="112"/>
      <c r="C37" s="112"/>
      <c r="D37" s="112"/>
      <c r="E37" s="112"/>
      <c r="F37" s="112"/>
      <c r="G37" s="112"/>
      <c r="H37" s="114"/>
      <c r="I37" s="138"/>
      <c r="J37" s="135"/>
      <c r="K37" s="126"/>
    </row>
    <row r="38" spans="1:11" ht="13.5" thickBot="1">
      <c r="A38" s="15"/>
      <c r="B38" s="15"/>
      <c r="C38" s="15"/>
      <c r="D38" s="15"/>
      <c r="E38" s="15"/>
      <c r="F38" s="15"/>
      <c r="G38" s="15"/>
      <c r="H38" s="15"/>
      <c r="I38" s="31"/>
      <c r="J38" s="31"/>
      <c r="K38" s="31"/>
    </row>
    <row r="39" spans="1:11" ht="12.75">
      <c r="A39" s="112" t="s">
        <v>56</v>
      </c>
      <c r="B39" s="112"/>
      <c r="C39" s="112"/>
      <c r="D39" s="112"/>
      <c r="E39" s="112"/>
      <c r="F39" s="113" t="s">
        <v>57</v>
      </c>
      <c r="G39" s="113"/>
      <c r="H39" s="114"/>
      <c r="I39" s="26"/>
      <c r="J39" s="26"/>
      <c r="K39" s="27" t="s">
        <v>29</v>
      </c>
    </row>
    <row r="40" spans="1:11" ht="13.5" thickBot="1">
      <c r="A40" s="112" t="s">
        <v>58</v>
      </c>
      <c r="B40" s="112"/>
      <c r="C40" s="112"/>
      <c r="D40" s="112"/>
      <c r="E40" s="112"/>
      <c r="F40" s="113" t="s">
        <v>59</v>
      </c>
      <c r="G40" s="113"/>
      <c r="H40" s="114"/>
      <c r="I40" s="29"/>
      <c r="J40" s="29"/>
      <c r="K40" s="30" t="s">
        <v>29</v>
      </c>
    </row>
    <row r="41" spans="1:11" ht="13.5" thickBot="1">
      <c r="A41" s="15"/>
      <c r="B41" s="15"/>
      <c r="C41" s="15"/>
      <c r="D41" s="15"/>
      <c r="E41" s="15"/>
      <c r="F41" s="15"/>
      <c r="G41" s="15"/>
      <c r="H41" s="15"/>
      <c r="I41" s="31"/>
      <c r="J41" s="31"/>
      <c r="K41" s="31"/>
    </row>
    <row r="42" spans="1:11" ht="12.75">
      <c r="A42" s="15"/>
      <c r="B42" s="15"/>
      <c r="C42" s="15"/>
      <c r="D42" s="15"/>
      <c r="E42" s="15"/>
      <c r="F42" s="113" t="s">
        <v>60</v>
      </c>
      <c r="G42" s="113"/>
      <c r="H42" s="114"/>
      <c r="I42" s="111"/>
      <c r="J42" s="15"/>
      <c r="K42" s="16"/>
    </row>
    <row r="43" spans="1:11" ht="13.5" thickBot="1">
      <c r="A43" s="15"/>
      <c r="B43" s="15"/>
      <c r="C43" s="15"/>
      <c r="D43" s="15"/>
      <c r="E43" s="15"/>
      <c r="F43" s="113" t="s">
        <v>61</v>
      </c>
      <c r="G43" s="113"/>
      <c r="H43" s="114"/>
      <c r="I43" s="31"/>
      <c r="J43" s="31"/>
      <c r="K43" s="34"/>
    </row>
    <row r="44" ht="12.75">
      <c r="A44" s="3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</sheetData>
  <sheetProtection/>
  <mergeCells count="50">
    <mergeCell ref="I25:K26"/>
    <mergeCell ref="A14:C14"/>
    <mergeCell ref="A25:E25"/>
    <mergeCell ref="A4:H4"/>
    <mergeCell ref="A5:H5"/>
    <mergeCell ref="I12:K13"/>
    <mergeCell ref="B9:E9"/>
    <mergeCell ref="F9:H9"/>
    <mergeCell ref="I9:K9"/>
    <mergeCell ref="I7:K7"/>
    <mergeCell ref="B8:E8"/>
    <mergeCell ref="I8:K8"/>
    <mergeCell ref="F10:H10"/>
    <mergeCell ref="A31:E31"/>
    <mergeCell ref="A13:E13"/>
    <mergeCell ref="A16:E16"/>
    <mergeCell ref="G16:H16"/>
    <mergeCell ref="A19:E19"/>
    <mergeCell ref="A20:E20"/>
    <mergeCell ref="A22:E22"/>
    <mergeCell ref="F43:H43"/>
    <mergeCell ref="J36:J37"/>
    <mergeCell ref="K36:K37"/>
    <mergeCell ref="I36:I37"/>
    <mergeCell ref="I28:K29"/>
    <mergeCell ref="A23:E23"/>
    <mergeCell ref="A26:G26"/>
    <mergeCell ref="A28:E28"/>
    <mergeCell ref="G32:G33"/>
    <mergeCell ref="H32:H33"/>
    <mergeCell ref="A39:E39"/>
    <mergeCell ref="F39:H39"/>
    <mergeCell ref="I10:K10"/>
    <mergeCell ref="A12:E12"/>
    <mergeCell ref="I15:K16"/>
    <mergeCell ref="I19:K20"/>
    <mergeCell ref="I22:K23"/>
    <mergeCell ref="G35:H35"/>
    <mergeCell ref="A32:E33"/>
    <mergeCell ref="A29:E29"/>
    <mergeCell ref="A40:E40"/>
    <mergeCell ref="F40:H40"/>
    <mergeCell ref="A35:E35"/>
    <mergeCell ref="F42:H42"/>
    <mergeCell ref="A36:E37"/>
    <mergeCell ref="I31:K33"/>
    <mergeCell ref="F36:F37"/>
    <mergeCell ref="G36:G37"/>
    <mergeCell ref="H36:H37"/>
    <mergeCell ref="F32:F33"/>
  </mergeCells>
  <printOptions/>
  <pageMargins left="0.5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06"/>
  <sheetViews>
    <sheetView workbookViewId="0" topLeftCell="A85">
      <selection activeCell="E105" sqref="E105:E106"/>
    </sheetView>
  </sheetViews>
  <sheetFormatPr defaultColWidth="9.00390625" defaultRowHeight="12.75"/>
  <cols>
    <col min="2" max="2" width="51.00390625" style="0" customWidth="1"/>
    <col min="3" max="3" width="8.75390625" style="0" customWidth="1"/>
    <col min="4" max="4" width="13.375" style="0" customWidth="1"/>
    <col min="5" max="5" width="17.125" style="0" customWidth="1"/>
    <col min="10" max="10" width="13.125" style="0" customWidth="1"/>
  </cols>
  <sheetData>
    <row r="1" ht="13.5" thickBot="1"/>
    <row r="2" spans="2:5" ht="15" customHeight="1">
      <c r="B2" s="52" t="s">
        <v>63</v>
      </c>
      <c r="C2" s="39" t="s">
        <v>65</v>
      </c>
      <c r="D2" s="174" t="s">
        <v>66</v>
      </c>
      <c r="E2" s="174" t="s">
        <v>67</v>
      </c>
    </row>
    <row r="3" spans="2:5" ht="12" customHeight="1">
      <c r="B3" s="53" t="s">
        <v>64</v>
      </c>
      <c r="C3" s="40" t="s">
        <v>1</v>
      </c>
      <c r="D3" s="175"/>
      <c r="E3" s="175"/>
    </row>
    <row r="4" spans="2:5" ht="19.5" customHeight="1" thickBot="1">
      <c r="B4" s="38"/>
      <c r="C4" s="41"/>
      <c r="D4" s="42" t="s">
        <v>68</v>
      </c>
      <c r="E4" s="42" t="s">
        <v>69</v>
      </c>
    </row>
    <row r="5" spans="2:5" ht="13.5" thickBot="1">
      <c r="B5" s="43">
        <v>1</v>
      </c>
      <c r="C5" s="44">
        <v>2</v>
      </c>
      <c r="D5" s="44">
        <v>3</v>
      </c>
      <c r="E5" s="44">
        <v>4</v>
      </c>
    </row>
    <row r="6" spans="2:5" ht="13.5" thickBot="1">
      <c r="B6" s="54" t="s">
        <v>70</v>
      </c>
      <c r="C6" s="42"/>
      <c r="D6" s="42"/>
      <c r="E6" s="42"/>
    </row>
    <row r="7" spans="2:5" ht="12" customHeight="1">
      <c r="B7" s="53" t="s">
        <v>71</v>
      </c>
      <c r="C7" s="40"/>
      <c r="D7" s="40"/>
      <c r="E7" s="40"/>
    </row>
    <row r="8" spans="2:5" ht="13.5" customHeight="1" thickBot="1">
      <c r="B8" s="54" t="s">
        <v>72</v>
      </c>
      <c r="C8" s="42"/>
      <c r="D8" s="42"/>
      <c r="E8" s="42"/>
    </row>
    <row r="9" spans="2:5" ht="13.5" customHeight="1">
      <c r="B9" s="55" t="s">
        <v>73</v>
      </c>
      <c r="C9" s="45"/>
      <c r="D9" s="46"/>
      <c r="E9" s="46"/>
    </row>
    <row r="10" spans="2:5" ht="11.25" customHeight="1" thickBot="1">
      <c r="B10" s="56" t="s">
        <v>74</v>
      </c>
      <c r="C10" s="41"/>
      <c r="D10" s="47"/>
      <c r="E10" s="47"/>
    </row>
    <row r="11" spans="2:5" ht="15" customHeight="1">
      <c r="B11" s="57" t="s">
        <v>75</v>
      </c>
      <c r="C11" s="27">
        <v>10</v>
      </c>
      <c r="D11" s="176">
        <v>10835299</v>
      </c>
      <c r="E11" s="176">
        <v>10844288</v>
      </c>
    </row>
    <row r="12" spans="2:5" ht="12" customHeight="1" thickBot="1">
      <c r="B12" s="60" t="s">
        <v>76</v>
      </c>
      <c r="C12" s="41"/>
      <c r="D12" s="168"/>
      <c r="E12" s="168"/>
    </row>
    <row r="13" spans="2:5" ht="10.5" customHeight="1">
      <c r="B13" s="57" t="s">
        <v>77</v>
      </c>
      <c r="C13" s="40">
        <v>11</v>
      </c>
      <c r="D13" s="167">
        <v>1345864</v>
      </c>
      <c r="E13" s="167">
        <v>1416672</v>
      </c>
    </row>
    <row r="14" spans="2:5" ht="12" customHeight="1" thickBot="1">
      <c r="B14" s="58" t="s">
        <v>78</v>
      </c>
      <c r="C14" s="41"/>
      <c r="D14" s="168"/>
      <c r="E14" s="168"/>
    </row>
    <row r="15" spans="2:5" ht="15" customHeight="1">
      <c r="B15" s="57" t="s">
        <v>79</v>
      </c>
      <c r="C15" s="51">
        <v>12</v>
      </c>
      <c r="D15" s="176">
        <f>D11-D13</f>
        <v>9489435</v>
      </c>
      <c r="E15" s="176">
        <f>E11-E13</f>
        <v>9427616</v>
      </c>
    </row>
    <row r="16" spans="2:5" ht="12.75" customHeight="1" thickBot="1">
      <c r="B16" s="58" t="s">
        <v>80</v>
      </c>
      <c r="C16" s="41"/>
      <c r="D16" s="168"/>
      <c r="E16" s="168"/>
    </row>
    <row r="17" spans="2:5" ht="12" customHeight="1">
      <c r="B17" s="55" t="s">
        <v>81</v>
      </c>
      <c r="C17" s="45"/>
      <c r="D17" s="50"/>
      <c r="E17" s="50"/>
    </row>
    <row r="18" spans="2:5" ht="16.5" thickBot="1">
      <c r="B18" s="56" t="s">
        <v>82</v>
      </c>
      <c r="C18" s="41"/>
      <c r="D18" s="49"/>
      <c r="E18" s="49"/>
    </row>
    <row r="19" spans="2:5" ht="12.75" customHeight="1">
      <c r="B19" s="57" t="s">
        <v>83</v>
      </c>
      <c r="C19" s="40">
        <v>20</v>
      </c>
      <c r="D19" s="50"/>
      <c r="E19" s="50"/>
    </row>
    <row r="20" spans="2:5" ht="12" customHeight="1" thickBot="1">
      <c r="B20" s="58" t="s">
        <v>84</v>
      </c>
      <c r="C20" s="41"/>
      <c r="D20" s="49"/>
      <c r="E20" s="49"/>
    </row>
    <row r="21" spans="2:5" ht="15.75">
      <c r="B21" s="57" t="s">
        <v>85</v>
      </c>
      <c r="C21" s="40">
        <v>21</v>
      </c>
      <c r="D21" s="50"/>
      <c r="E21" s="50"/>
    </row>
    <row r="22" spans="2:5" ht="16.5" thickBot="1">
      <c r="B22" s="58" t="s">
        <v>86</v>
      </c>
      <c r="C22" s="41"/>
      <c r="D22" s="49"/>
      <c r="E22" s="49"/>
    </row>
    <row r="23" spans="2:5" ht="15.75">
      <c r="B23" s="57" t="s">
        <v>87</v>
      </c>
      <c r="C23" s="51">
        <v>22</v>
      </c>
      <c r="D23" s="50">
        <v>0</v>
      </c>
      <c r="E23" s="50"/>
    </row>
    <row r="24" spans="2:5" ht="16.5" thickBot="1">
      <c r="B24" s="58" t="s">
        <v>88</v>
      </c>
      <c r="C24" s="41"/>
      <c r="D24" s="49"/>
      <c r="E24" s="49"/>
    </row>
    <row r="25" spans="2:5" ht="24" customHeight="1">
      <c r="B25" s="64" t="s">
        <v>89</v>
      </c>
      <c r="C25" s="51">
        <v>30</v>
      </c>
      <c r="D25" s="48"/>
      <c r="E25" s="48"/>
    </row>
    <row r="26" spans="2:5" ht="24.75" thickBot="1">
      <c r="B26" s="66" t="s">
        <v>327</v>
      </c>
      <c r="C26" s="41"/>
      <c r="D26" s="108">
        <v>20993</v>
      </c>
      <c r="E26" s="108">
        <v>20993</v>
      </c>
    </row>
    <row r="27" spans="2:10" ht="15.75">
      <c r="B27" s="57" t="s">
        <v>90</v>
      </c>
      <c r="C27" s="40">
        <v>40</v>
      </c>
      <c r="D27" s="107">
        <v>3511</v>
      </c>
      <c r="E27" s="107">
        <v>3511</v>
      </c>
      <c r="J27" s="110"/>
    </row>
    <row r="28" spans="2:5" ht="16.5" thickBot="1">
      <c r="B28" s="58" t="s">
        <v>91</v>
      </c>
      <c r="C28" s="41"/>
      <c r="D28" s="49"/>
      <c r="E28" s="49"/>
    </row>
    <row r="29" spans="2:5" ht="15" customHeight="1">
      <c r="B29" s="57" t="s">
        <v>92</v>
      </c>
      <c r="C29" s="40">
        <v>50</v>
      </c>
      <c r="D29" s="107">
        <v>4000</v>
      </c>
      <c r="E29" s="107">
        <v>4000</v>
      </c>
    </row>
    <row r="30" spans="2:5" ht="15.75" customHeight="1" thickBot="1">
      <c r="B30" s="58" t="s">
        <v>93</v>
      </c>
      <c r="C30" s="41"/>
      <c r="D30" s="49"/>
      <c r="E30" s="49"/>
    </row>
    <row r="31" spans="2:5" ht="15.75">
      <c r="B31" s="57" t="s">
        <v>94</v>
      </c>
      <c r="C31" s="40">
        <v>60</v>
      </c>
      <c r="D31" s="50"/>
      <c r="E31" s="50"/>
    </row>
    <row r="32" spans="2:5" ht="16.5" thickBot="1">
      <c r="B32" s="58" t="s">
        <v>95</v>
      </c>
      <c r="C32" s="41"/>
      <c r="D32" s="49"/>
      <c r="E32" s="49"/>
    </row>
    <row r="33" spans="2:7" ht="13.5" customHeight="1">
      <c r="B33" s="61" t="s">
        <v>96</v>
      </c>
      <c r="C33" s="40">
        <v>70</v>
      </c>
      <c r="D33" s="50"/>
      <c r="E33" s="50"/>
      <c r="G33" s="110"/>
    </row>
    <row r="34" spans="2:5" ht="14.25" customHeight="1" thickBot="1">
      <c r="B34" s="59" t="s">
        <v>97</v>
      </c>
      <c r="C34" s="41"/>
      <c r="D34" s="49"/>
      <c r="E34" s="49"/>
    </row>
    <row r="35" spans="2:5" ht="15.75">
      <c r="B35" s="57" t="s">
        <v>98</v>
      </c>
      <c r="C35" s="40">
        <v>80</v>
      </c>
      <c r="D35" s="50">
        <v>13482</v>
      </c>
      <c r="E35" s="50">
        <v>13482</v>
      </c>
    </row>
    <row r="36" spans="2:5" ht="16.5" thickBot="1">
      <c r="B36" s="58" t="s">
        <v>99</v>
      </c>
      <c r="C36" s="41"/>
      <c r="D36" s="49"/>
      <c r="E36" s="49"/>
    </row>
    <row r="37" spans="2:5" ht="15.75">
      <c r="B37" s="57" t="s">
        <v>100</v>
      </c>
      <c r="C37" s="51">
        <v>90</v>
      </c>
      <c r="D37" s="50"/>
      <c r="E37" s="50"/>
    </row>
    <row r="38" spans="2:5" ht="16.5" thickBot="1">
      <c r="B38" s="58" t="s">
        <v>101</v>
      </c>
      <c r="C38" s="41"/>
      <c r="D38" s="49"/>
      <c r="E38" s="49"/>
    </row>
    <row r="39" spans="2:5" ht="14.25" customHeight="1">
      <c r="B39" s="57" t="s">
        <v>102</v>
      </c>
      <c r="C39" s="51">
        <v>100</v>
      </c>
      <c r="D39" s="50"/>
      <c r="E39" s="50"/>
    </row>
    <row r="40" spans="2:5" ht="12" customHeight="1" thickBot="1">
      <c r="B40" s="58" t="s">
        <v>103</v>
      </c>
      <c r="C40" s="41"/>
      <c r="D40" s="49"/>
      <c r="E40" s="49"/>
    </row>
    <row r="41" spans="2:5" ht="16.5" customHeight="1">
      <c r="B41" s="62" t="s">
        <v>104</v>
      </c>
      <c r="C41" s="51">
        <v>110</v>
      </c>
      <c r="D41" s="107"/>
      <c r="E41" s="107"/>
    </row>
    <row r="42" spans="2:5" ht="14.25" customHeight="1" thickBot="1">
      <c r="B42" s="59" t="s">
        <v>105</v>
      </c>
      <c r="C42" s="41"/>
      <c r="D42" s="49"/>
      <c r="E42" s="49"/>
    </row>
    <row r="43" spans="2:5" ht="11.25" customHeight="1">
      <c r="B43" s="57" t="s">
        <v>106</v>
      </c>
      <c r="C43" s="40">
        <v>111</v>
      </c>
      <c r="D43" s="50"/>
      <c r="E43" s="50"/>
    </row>
    <row r="44" spans="2:5" ht="15" customHeight="1" thickBot="1">
      <c r="B44" s="58" t="s">
        <v>107</v>
      </c>
      <c r="C44" s="41"/>
      <c r="D44" s="49"/>
      <c r="E44" s="49"/>
    </row>
    <row r="45" spans="2:5" ht="15.75">
      <c r="B45" s="62" t="s">
        <v>108</v>
      </c>
      <c r="C45" s="51">
        <v>120</v>
      </c>
      <c r="D45" s="50"/>
      <c r="E45" s="50"/>
    </row>
    <row r="46" spans="2:5" ht="16.5" thickBot="1">
      <c r="B46" s="58" t="s">
        <v>109</v>
      </c>
      <c r="C46" s="41"/>
      <c r="D46" s="49"/>
      <c r="E46" s="49"/>
    </row>
    <row r="47" spans="2:5" ht="15" customHeight="1">
      <c r="B47" s="64" t="s">
        <v>160</v>
      </c>
      <c r="C47" s="51">
        <v>130</v>
      </c>
      <c r="D47" s="109">
        <f>D45+D41+D39+D37+D26+D23+D15</f>
        <v>9510428</v>
      </c>
      <c r="E47" s="109">
        <f>E45+E41+E39+E37+E26+E23+E15</f>
        <v>9448609</v>
      </c>
    </row>
    <row r="48" spans="2:5" ht="16.5" thickBot="1">
      <c r="B48" s="66" t="s">
        <v>161</v>
      </c>
      <c r="C48" s="41"/>
      <c r="D48" s="49"/>
      <c r="E48" s="49"/>
    </row>
    <row r="49" spans="2:5" ht="10.5" customHeight="1">
      <c r="B49" s="53" t="s">
        <v>110</v>
      </c>
      <c r="C49" s="40"/>
      <c r="D49" s="50"/>
      <c r="E49" s="50"/>
    </row>
    <row r="50" spans="2:5" ht="12" customHeight="1" thickBot="1">
      <c r="B50" s="54" t="s">
        <v>111</v>
      </c>
      <c r="C50" s="42"/>
      <c r="D50" s="49"/>
      <c r="E50" s="49"/>
    </row>
    <row r="51" spans="2:5" ht="22.5">
      <c r="B51" s="63" t="s">
        <v>162</v>
      </c>
      <c r="C51" s="51">
        <v>140</v>
      </c>
      <c r="D51" s="173">
        <v>319163</v>
      </c>
      <c r="E51" s="173">
        <v>318099</v>
      </c>
    </row>
    <row r="52" spans="2:5" ht="23.25" thickBot="1">
      <c r="B52" s="65" t="s">
        <v>163</v>
      </c>
      <c r="C52" s="41"/>
      <c r="D52" s="165"/>
      <c r="E52" s="165"/>
    </row>
    <row r="53" spans="2:5" ht="12.75" customHeight="1">
      <c r="B53" s="57" t="s">
        <v>112</v>
      </c>
      <c r="C53" s="40">
        <v>150</v>
      </c>
      <c r="D53" s="173">
        <v>319163</v>
      </c>
      <c r="E53" s="173">
        <v>318099</v>
      </c>
    </row>
    <row r="54" spans="2:5" ht="13.5" thickBot="1">
      <c r="B54" s="58" t="s">
        <v>113</v>
      </c>
      <c r="C54" s="41"/>
      <c r="D54" s="165"/>
      <c r="E54" s="165"/>
    </row>
    <row r="55" spans="2:5" ht="12.75" customHeight="1">
      <c r="B55" s="69" t="s">
        <v>114</v>
      </c>
      <c r="C55" s="40">
        <v>160</v>
      </c>
      <c r="D55" s="167"/>
      <c r="E55" s="167"/>
    </row>
    <row r="56" spans="2:5" ht="13.5" thickBot="1">
      <c r="B56" s="58" t="s">
        <v>115</v>
      </c>
      <c r="C56" s="41"/>
      <c r="D56" s="168"/>
      <c r="E56" s="168"/>
    </row>
    <row r="57" spans="2:5" ht="12.75" customHeight="1">
      <c r="B57" s="69" t="s">
        <v>116</v>
      </c>
      <c r="C57" s="95">
        <v>170</v>
      </c>
      <c r="D57" s="167"/>
      <c r="E57" s="167"/>
    </row>
    <row r="58" spans="2:5" ht="13.5" thickBot="1">
      <c r="B58" s="58" t="s">
        <v>117</v>
      </c>
      <c r="C58" s="98"/>
      <c r="D58" s="168"/>
      <c r="E58" s="168"/>
    </row>
    <row r="59" spans="2:5" ht="12.75" customHeight="1">
      <c r="B59" s="57" t="s">
        <v>118</v>
      </c>
      <c r="C59" s="40">
        <v>180</v>
      </c>
      <c r="D59" s="167"/>
      <c r="E59" s="167"/>
    </row>
    <row r="60" spans="2:5" ht="13.5" thickBot="1">
      <c r="B60" s="58" t="s">
        <v>119</v>
      </c>
      <c r="C60" s="41"/>
      <c r="D60" s="168"/>
      <c r="E60" s="168"/>
    </row>
    <row r="61" spans="2:5" ht="12.75" customHeight="1">
      <c r="B61" s="57" t="s">
        <v>120</v>
      </c>
      <c r="C61" s="51">
        <v>190</v>
      </c>
      <c r="D61" s="169"/>
      <c r="E61" s="169"/>
    </row>
    <row r="62" spans="2:5" ht="13.5" thickBot="1">
      <c r="B62" s="58" t="s">
        <v>121</v>
      </c>
      <c r="C62" s="41"/>
      <c r="D62" s="170"/>
      <c r="E62" s="170"/>
    </row>
    <row r="63" spans="2:5" ht="12.75" customHeight="1">
      <c r="B63" s="57" t="s">
        <v>122</v>
      </c>
      <c r="C63" s="51">
        <v>200</v>
      </c>
      <c r="D63" s="167"/>
      <c r="E63" s="167"/>
    </row>
    <row r="64" spans="2:5" ht="13.5" thickBot="1">
      <c r="B64" s="58" t="s">
        <v>123</v>
      </c>
      <c r="C64" s="41"/>
      <c r="D64" s="168"/>
      <c r="E64" s="168"/>
    </row>
    <row r="65" spans="2:5" ht="24">
      <c r="B65" s="64" t="s">
        <v>164</v>
      </c>
      <c r="C65" s="51">
        <v>210</v>
      </c>
      <c r="D65" s="171">
        <v>1254087</v>
      </c>
      <c r="E65" s="171">
        <v>1451110</v>
      </c>
    </row>
    <row r="66" spans="2:5" ht="24.75" thickBot="1">
      <c r="B66" s="66" t="s">
        <v>165</v>
      </c>
      <c r="C66" s="41"/>
      <c r="D66" s="172"/>
      <c r="E66" s="172"/>
    </row>
    <row r="67" spans="2:5" ht="12.75" customHeight="1">
      <c r="B67" s="57" t="s">
        <v>106</v>
      </c>
      <c r="C67" s="40">
        <v>211</v>
      </c>
      <c r="D67" s="167"/>
      <c r="E67" s="167"/>
    </row>
    <row r="68" spans="2:5" ht="13.5" thickBot="1">
      <c r="B68" s="58" t="s">
        <v>107</v>
      </c>
      <c r="C68" s="41"/>
      <c r="D68" s="168"/>
      <c r="E68" s="168"/>
    </row>
    <row r="69" spans="2:5" ht="12.75" customHeight="1">
      <c r="B69" s="61" t="s">
        <v>124</v>
      </c>
      <c r="C69" s="40">
        <v>220</v>
      </c>
      <c r="D69" s="171">
        <v>274962</v>
      </c>
      <c r="E69" s="171">
        <v>305487</v>
      </c>
    </row>
    <row r="70" spans="2:5" ht="13.5" thickBot="1">
      <c r="B70" s="59" t="s">
        <v>125</v>
      </c>
      <c r="C70" s="41"/>
      <c r="D70" s="172"/>
      <c r="E70" s="172"/>
    </row>
    <row r="71" spans="2:5" ht="12.75" customHeight="1">
      <c r="B71" s="57" t="s">
        <v>126</v>
      </c>
      <c r="C71" s="40">
        <v>230</v>
      </c>
      <c r="D71" s="167"/>
      <c r="E71" s="167"/>
    </row>
    <row r="72" spans="2:5" ht="13.5" thickBot="1">
      <c r="B72" s="58" t="s">
        <v>127</v>
      </c>
      <c r="C72" s="41"/>
      <c r="D72" s="168"/>
      <c r="E72" s="168"/>
    </row>
    <row r="73" spans="2:5" ht="12.75" customHeight="1">
      <c r="B73" s="57" t="s">
        <v>128</v>
      </c>
      <c r="C73" s="40">
        <v>240</v>
      </c>
      <c r="D73" s="167"/>
      <c r="E73" s="167"/>
    </row>
    <row r="74" spans="2:5" ht="24.75" thickBot="1">
      <c r="B74" s="60" t="s">
        <v>129</v>
      </c>
      <c r="C74" s="41"/>
      <c r="D74" s="168"/>
      <c r="E74" s="168"/>
    </row>
    <row r="75" spans="2:5" ht="12.75" customHeight="1">
      <c r="B75" s="57" t="s">
        <v>130</v>
      </c>
      <c r="C75" s="40">
        <v>250</v>
      </c>
      <c r="D75" s="167"/>
      <c r="E75" s="167"/>
    </row>
    <row r="76" spans="2:5" ht="13.5" thickBot="1">
      <c r="B76" s="58" t="s">
        <v>131</v>
      </c>
      <c r="C76" s="41"/>
      <c r="D76" s="168"/>
      <c r="E76" s="168"/>
    </row>
    <row r="77" spans="2:5" ht="25.5">
      <c r="B77" s="57" t="s">
        <v>132</v>
      </c>
      <c r="C77" s="40">
        <v>260</v>
      </c>
      <c r="D77" s="167">
        <v>29380</v>
      </c>
      <c r="E77" s="167">
        <v>21747</v>
      </c>
    </row>
    <row r="78" spans="2:5" ht="13.5" thickBot="1">
      <c r="B78" s="58" t="s">
        <v>133</v>
      </c>
      <c r="C78" s="41"/>
      <c r="D78" s="168"/>
      <c r="E78" s="168"/>
    </row>
    <row r="79" spans="2:5" ht="12.75" customHeight="1">
      <c r="B79" s="62" t="s">
        <v>134</v>
      </c>
      <c r="C79" s="40">
        <v>270</v>
      </c>
      <c r="D79" s="167">
        <v>181977</v>
      </c>
      <c r="E79" s="167">
        <v>136131</v>
      </c>
    </row>
    <row r="80" spans="2:5" ht="13.5" thickBot="1">
      <c r="B80" s="58" t="s">
        <v>135</v>
      </c>
      <c r="C80" s="41"/>
      <c r="D80" s="168"/>
      <c r="E80" s="168"/>
    </row>
    <row r="81" spans="2:5" ht="24">
      <c r="B81" s="62" t="s">
        <v>136</v>
      </c>
      <c r="C81" s="40">
        <v>280</v>
      </c>
      <c r="D81" s="167"/>
      <c r="E81" s="167"/>
    </row>
    <row r="82" spans="2:5" ht="24.75" thickBot="1">
      <c r="B82" s="60" t="s">
        <v>137</v>
      </c>
      <c r="C82" s="41"/>
      <c r="D82" s="168"/>
      <c r="E82" s="168"/>
    </row>
    <row r="83" spans="2:5" ht="22.5" customHeight="1">
      <c r="B83" s="57" t="s">
        <v>138</v>
      </c>
      <c r="C83" s="40">
        <v>290</v>
      </c>
      <c r="D83" s="167"/>
      <c r="E83" s="167"/>
    </row>
    <row r="84" spans="2:5" ht="26.25" thickBot="1">
      <c r="B84" s="58" t="s">
        <v>139</v>
      </c>
      <c r="C84" s="41"/>
      <c r="D84" s="168"/>
      <c r="E84" s="168"/>
    </row>
    <row r="85" spans="2:5" ht="12.75" customHeight="1">
      <c r="B85" s="57" t="s">
        <v>140</v>
      </c>
      <c r="C85" s="40">
        <v>300</v>
      </c>
      <c r="D85" s="167">
        <v>34097</v>
      </c>
      <c r="E85" s="167">
        <v>38097</v>
      </c>
    </row>
    <row r="86" spans="2:5" ht="13.5" thickBot="1">
      <c r="B86" s="58" t="s">
        <v>141</v>
      </c>
      <c r="C86" s="41"/>
      <c r="D86" s="168"/>
      <c r="E86" s="168"/>
    </row>
    <row r="87" spans="2:5" ht="12.75" customHeight="1">
      <c r="B87" s="57" t="s">
        <v>142</v>
      </c>
      <c r="C87" s="40">
        <v>310</v>
      </c>
      <c r="D87" s="169">
        <v>915648</v>
      </c>
      <c r="E87" s="169">
        <v>949648</v>
      </c>
    </row>
    <row r="88" spans="2:5" ht="13.5" thickBot="1">
      <c r="B88" s="58" t="s">
        <v>143</v>
      </c>
      <c r="C88" s="41"/>
      <c r="D88" s="170"/>
      <c r="E88" s="170"/>
    </row>
    <row r="89" spans="2:5" ht="25.5">
      <c r="B89" s="55" t="s">
        <v>144</v>
      </c>
      <c r="C89" s="51">
        <v>320</v>
      </c>
      <c r="D89" s="171">
        <v>1162077</v>
      </c>
      <c r="E89" s="171">
        <v>1385168</v>
      </c>
    </row>
    <row r="90" spans="2:5" ht="26.25" thickBot="1">
      <c r="B90" s="56" t="s">
        <v>157</v>
      </c>
      <c r="C90" s="41"/>
      <c r="D90" s="172"/>
      <c r="E90" s="172"/>
    </row>
    <row r="91" spans="2:5" ht="12.75" customHeight="1">
      <c r="B91" s="57" t="s">
        <v>145</v>
      </c>
      <c r="C91" s="40">
        <v>330</v>
      </c>
      <c r="D91" s="167"/>
      <c r="E91" s="167"/>
    </row>
    <row r="92" spans="2:5" ht="13.5" thickBot="1">
      <c r="B92" s="58" t="s">
        <v>146</v>
      </c>
      <c r="C92" s="41"/>
      <c r="D92" s="168"/>
      <c r="E92" s="168"/>
    </row>
    <row r="93" spans="2:5" ht="12.75" customHeight="1">
      <c r="B93" s="57" t="s">
        <v>147</v>
      </c>
      <c r="C93" s="40">
        <v>340</v>
      </c>
      <c r="D93" s="171">
        <v>460314</v>
      </c>
      <c r="E93" s="171">
        <v>683056</v>
      </c>
    </row>
    <row r="94" spans="2:5" ht="13.5" thickBot="1">
      <c r="B94" s="58" t="s">
        <v>148</v>
      </c>
      <c r="C94" s="41"/>
      <c r="D94" s="172"/>
      <c r="E94" s="172"/>
    </row>
    <row r="95" spans="2:5" ht="12.75" customHeight="1">
      <c r="B95" s="57" t="s">
        <v>149</v>
      </c>
      <c r="C95" s="40">
        <v>350</v>
      </c>
      <c r="D95" s="167"/>
      <c r="E95" s="167"/>
    </row>
    <row r="96" spans="2:5" ht="13.5" thickBot="1">
      <c r="B96" s="58" t="s">
        <v>150</v>
      </c>
      <c r="C96" s="41"/>
      <c r="D96" s="168"/>
      <c r="E96" s="168"/>
    </row>
    <row r="97" spans="2:5" ht="12.75" customHeight="1">
      <c r="B97" s="62" t="s">
        <v>151</v>
      </c>
      <c r="C97" s="40">
        <v>360</v>
      </c>
      <c r="D97" s="167">
        <v>701763</v>
      </c>
      <c r="E97" s="167">
        <v>702112</v>
      </c>
    </row>
    <row r="98" spans="2:5" ht="13.5" thickBot="1">
      <c r="B98" s="60" t="s">
        <v>152</v>
      </c>
      <c r="C98" s="41"/>
      <c r="D98" s="168"/>
      <c r="E98" s="168"/>
    </row>
    <row r="99" spans="2:5" ht="12.75" customHeight="1">
      <c r="B99" s="57" t="s">
        <v>153</v>
      </c>
      <c r="C99" s="51">
        <v>370</v>
      </c>
      <c r="D99" s="167">
        <v>90333</v>
      </c>
      <c r="E99" s="167">
        <v>90333</v>
      </c>
    </row>
    <row r="100" spans="2:5" ht="13.5" thickBot="1">
      <c r="B100" s="58" t="s">
        <v>154</v>
      </c>
      <c r="C100" s="41"/>
      <c r="D100" s="168"/>
      <c r="E100" s="168"/>
    </row>
    <row r="101" spans="2:5" ht="12.75" customHeight="1">
      <c r="B101" s="57" t="s">
        <v>155</v>
      </c>
      <c r="C101" s="51">
        <v>380</v>
      </c>
      <c r="D101" s="167"/>
      <c r="E101" s="167"/>
    </row>
    <row r="102" spans="2:5" ht="13.5" thickBot="1">
      <c r="B102" s="58" t="s">
        <v>156</v>
      </c>
      <c r="C102" s="41"/>
      <c r="D102" s="168"/>
      <c r="E102" s="168"/>
    </row>
    <row r="103" spans="2:5" ht="15.75" customHeight="1">
      <c r="B103" s="64" t="s">
        <v>166</v>
      </c>
      <c r="C103" s="51">
        <v>390</v>
      </c>
      <c r="D103" s="164">
        <v>2825660</v>
      </c>
      <c r="E103" s="164">
        <v>3244710</v>
      </c>
    </row>
    <row r="104" spans="2:5" ht="13.5" thickBot="1">
      <c r="B104" s="66" t="s">
        <v>167</v>
      </c>
      <c r="C104" s="41"/>
      <c r="D104" s="165"/>
      <c r="E104" s="165"/>
    </row>
    <row r="105" spans="2:5" ht="12.75" customHeight="1">
      <c r="B105" s="55" t="s">
        <v>158</v>
      </c>
      <c r="C105" s="51">
        <v>400</v>
      </c>
      <c r="D105" s="166">
        <v>12336088</v>
      </c>
      <c r="E105" s="166">
        <v>12693319</v>
      </c>
    </row>
    <row r="106" spans="2:5" ht="13.5" thickBot="1">
      <c r="B106" s="56" t="s">
        <v>159</v>
      </c>
      <c r="C106" s="41"/>
      <c r="D106" s="165"/>
      <c r="E106" s="165"/>
    </row>
  </sheetData>
  <sheetProtection/>
  <mergeCells count="64">
    <mergeCell ref="D2:D3"/>
    <mergeCell ref="E2:E3"/>
    <mergeCell ref="D51:D52"/>
    <mergeCell ref="E51:E52"/>
    <mergeCell ref="E11:E12"/>
    <mergeCell ref="E13:E14"/>
    <mergeCell ref="E15:E16"/>
    <mergeCell ref="D11:D12"/>
    <mergeCell ref="D13:D14"/>
    <mergeCell ref="D15:D16"/>
    <mergeCell ref="D57:D58"/>
    <mergeCell ref="E57:E58"/>
    <mergeCell ref="D55:D56"/>
    <mergeCell ref="E55:E56"/>
    <mergeCell ref="D53:D54"/>
    <mergeCell ref="E53:E54"/>
    <mergeCell ref="D59:D60"/>
    <mergeCell ref="E59:E60"/>
    <mergeCell ref="D61:D62"/>
    <mergeCell ref="E61:E62"/>
    <mergeCell ref="D63:D64"/>
    <mergeCell ref="E63:E64"/>
    <mergeCell ref="D65:D66"/>
    <mergeCell ref="E65:E66"/>
    <mergeCell ref="D67:D68"/>
    <mergeCell ref="E67:E68"/>
    <mergeCell ref="D69:D70"/>
    <mergeCell ref="E69:E70"/>
    <mergeCell ref="D71:D72"/>
    <mergeCell ref="E71:E72"/>
    <mergeCell ref="D79:D80"/>
    <mergeCell ref="E79:E80"/>
    <mergeCell ref="D81:D82"/>
    <mergeCell ref="E81:E82"/>
    <mergeCell ref="D73:D74"/>
    <mergeCell ref="E73:E74"/>
    <mergeCell ref="D75:D76"/>
    <mergeCell ref="E75:E76"/>
    <mergeCell ref="D77:D78"/>
    <mergeCell ref="E77:E78"/>
    <mergeCell ref="D83:D84"/>
    <mergeCell ref="E83:E84"/>
    <mergeCell ref="D85:D86"/>
    <mergeCell ref="E85:E86"/>
    <mergeCell ref="D101:D102"/>
    <mergeCell ref="E101:E102"/>
    <mergeCell ref="D87:D88"/>
    <mergeCell ref="E87:E88"/>
    <mergeCell ref="D91:D92"/>
    <mergeCell ref="E91:E92"/>
    <mergeCell ref="D93:D94"/>
    <mergeCell ref="E93:E94"/>
    <mergeCell ref="D89:D90"/>
    <mergeCell ref="E89:E90"/>
    <mergeCell ref="D103:D104"/>
    <mergeCell ref="E103:E104"/>
    <mergeCell ref="D105:D106"/>
    <mergeCell ref="E105:E106"/>
    <mergeCell ref="D95:D96"/>
    <mergeCell ref="E95:E96"/>
    <mergeCell ref="D97:D98"/>
    <mergeCell ref="E97:E98"/>
    <mergeCell ref="D99:D100"/>
    <mergeCell ref="E99:E100"/>
  </mergeCells>
  <printOptions/>
  <pageMargins left="0.35433070866141736" right="0.1968503937007874" top="0.4330708661417323" bottom="0.118110236220472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5"/>
  <sheetViews>
    <sheetView zoomScalePageLayoutView="0" workbookViewId="0" topLeftCell="A73">
      <selection activeCell="B97" sqref="B97"/>
    </sheetView>
  </sheetViews>
  <sheetFormatPr defaultColWidth="9.00390625" defaultRowHeight="12.75"/>
  <cols>
    <col min="2" max="2" width="53.25390625" style="0" customWidth="1"/>
    <col min="3" max="3" width="9.375" style="0" customWidth="1"/>
    <col min="4" max="4" width="11.875" style="0" customWidth="1"/>
    <col min="5" max="5" width="11.625" style="0" customWidth="1"/>
    <col min="8" max="8" width="10.125" style="0" bestFit="1" customWidth="1"/>
  </cols>
  <sheetData>
    <row r="1" ht="13.5" thickBot="1"/>
    <row r="2" spans="2:5" ht="12.75">
      <c r="B2" s="52" t="s">
        <v>168</v>
      </c>
      <c r="C2" s="200" t="s">
        <v>169</v>
      </c>
      <c r="D2" s="200" t="s">
        <v>66</v>
      </c>
      <c r="E2" s="200" t="s">
        <v>67</v>
      </c>
    </row>
    <row r="3" spans="2:5" ht="12.75">
      <c r="B3" s="53" t="s">
        <v>64</v>
      </c>
      <c r="C3" s="201"/>
      <c r="D3" s="201"/>
      <c r="E3" s="201"/>
    </row>
    <row r="4" spans="2:5" ht="33.75" customHeight="1" thickBot="1">
      <c r="B4" s="58"/>
      <c r="C4" s="99"/>
      <c r="D4" s="30" t="s">
        <v>68</v>
      </c>
      <c r="E4" s="30" t="s">
        <v>69</v>
      </c>
    </row>
    <row r="5" spans="2:5" ht="13.5" thickBot="1">
      <c r="B5" s="54">
        <v>1</v>
      </c>
      <c r="C5" s="44">
        <v>2</v>
      </c>
      <c r="D5" s="44">
        <v>3</v>
      </c>
      <c r="E5" s="44">
        <v>4</v>
      </c>
    </row>
    <row r="6" spans="2:5" ht="13.5" thickBot="1">
      <c r="B6" s="54" t="s">
        <v>170</v>
      </c>
      <c r="C6" s="42"/>
      <c r="D6" s="42"/>
      <c r="E6" s="42"/>
    </row>
    <row r="7" spans="2:5" ht="13.5" thickBot="1">
      <c r="B7" s="54" t="s">
        <v>171</v>
      </c>
      <c r="C7" s="40"/>
      <c r="D7" s="202"/>
      <c r="E7" s="202"/>
    </row>
    <row r="8" spans="2:5" ht="13.5" thickBot="1">
      <c r="B8" s="53" t="s">
        <v>172</v>
      </c>
      <c r="C8" s="42"/>
      <c r="D8" s="168"/>
      <c r="E8" s="168"/>
    </row>
    <row r="9" spans="2:5" ht="12.75">
      <c r="B9" s="69" t="s">
        <v>173</v>
      </c>
      <c r="C9" s="51">
        <v>410</v>
      </c>
      <c r="D9" s="181">
        <v>845000</v>
      </c>
      <c r="E9" s="181">
        <v>845000</v>
      </c>
    </row>
    <row r="10" spans="2:5" ht="13.5" thickBot="1">
      <c r="B10" s="57" t="s">
        <v>174</v>
      </c>
      <c r="C10" s="41"/>
      <c r="D10" s="199"/>
      <c r="E10" s="199"/>
    </row>
    <row r="11" spans="2:5" ht="12.75">
      <c r="B11" s="69" t="s">
        <v>175</v>
      </c>
      <c r="C11" s="51">
        <v>420</v>
      </c>
      <c r="D11" s="195"/>
      <c r="E11" s="195"/>
    </row>
    <row r="12" spans="2:5" ht="13.5" thickBot="1">
      <c r="B12" s="57" t="s">
        <v>176</v>
      </c>
      <c r="C12" s="41"/>
      <c r="D12" s="184"/>
      <c r="E12" s="184"/>
    </row>
    <row r="13" spans="2:5" ht="12.75">
      <c r="B13" s="69" t="s">
        <v>177</v>
      </c>
      <c r="C13" s="51">
        <v>430</v>
      </c>
      <c r="D13" s="183">
        <v>1381261</v>
      </c>
      <c r="E13" s="183">
        <v>1381261</v>
      </c>
    </row>
    <row r="14" spans="2:5" ht="13.5" thickBot="1">
      <c r="B14" s="57" t="s">
        <v>178</v>
      </c>
      <c r="C14" s="41"/>
      <c r="D14" s="194"/>
      <c r="E14" s="194"/>
    </row>
    <row r="15" spans="2:5" ht="13.5" customHeight="1">
      <c r="B15" s="69" t="s">
        <v>179</v>
      </c>
      <c r="C15" s="51">
        <v>440</v>
      </c>
      <c r="D15" s="195"/>
      <c r="E15" s="195"/>
    </row>
    <row r="16" spans="2:5" ht="12.75" customHeight="1" thickBot="1">
      <c r="B16" s="57" t="s">
        <v>180</v>
      </c>
      <c r="C16" s="41"/>
      <c r="D16" s="184"/>
      <c r="E16" s="184"/>
    </row>
    <row r="17" spans="2:8" ht="15" customHeight="1">
      <c r="B17" s="69" t="s">
        <v>181</v>
      </c>
      <c r="C17" s="51">
        <v>450</v>
      </c>
      <c r="D17" s="181">
        <v>1843233</v>
      </c>
      <c r="E17" s="181">
        <v>2026289</v>
      </c>
      <c r="H17" s="104">
        <f>D17-E17</f>
        <v>-183056</v>
      </c>
    </row>
    <row r="18" spans="2:8" ht="12.75" customHeight="1" thickBot="1">
      <c r="B18" s="57" t="s">
        <v>182</v>
      </c>
      <c r="C18" s="41"/>
      <c r="D18" s="199"/>
      <c r="E18" s="199"/>
      <c r="H18">
        <f>Лист7!F59</f>
        <v>183056</v>
      </c>
    </row>
    <row r="19" spans="2:8" ht="12.75">
      <c r="B19" s="69" t="s">
        <v>183</v>
      </c>
      <c r="C19" s="51">
        <v>460</v>
      </c>
      <c r="D19" s="183">
        <v>2417608</v>
      </c>
      <c r="E19" s="183">
        <v>2417608</v>
      </c>
      <c r="H19" s="104">
        <f>SUM(H17:H18)</f>
        <v>0</v>
      </c>
    </row>
    <row r="20" spans="2:5" ht="13.5" thickBot="1">
      <c r="B20" s="57" t="s">
        <v>184</v>
      </c>
      <c r="C20" s="41"/>
      <c r="D20" s="194"/>
      <c r="E20" s="194"/>
    </row>
    <row r="21" spans="2:5" ht="12.75">
      <c r="B21" s="67" t="s">
        <v>185</v>
      </c>
      <c r="C21" s="51">
        <v>470</v>
      </c>
      <c r="D21" s="195"/>
      <c r="E21" s="195"/>
    </row>
    <row r="22" spans="2:5" ht="16.5" customHeight="1" thickBot="1">
      <c r="B22" s="57" t="s">
        <v>186</v>
      </c>
      <c r="C22" s="41"/>
      <c r="D22" s="184"/>
      <c r="E22" s="184"/>
    </row>
    <row r="23" spans="2:5" ht="12.75">
      <c r="B23" s="68" t="s">
        <v>249</v>
      </c>
      <c r="C23" s="51">
        <v>480</v>
      </c>
      <c r="D23" s="181">
        <f>D9+D13+D19+D17</f>
        <v>6487102</v>
      </c>
      <c r="E23" s="181">
        <f>E9+E13+E19+E17</f>
        <v>6670158</v>
      </c>
    </row>
    <row r="24" spans="2:5" ht="13.5" thickBot="1">
      <c r="B24" s="64" t="s">
        <v>250</v>
      </c>
      <c r="C24" s="41"/>
      <c r="D24" s="196"/>
      <c r="E24" s="196"/>
    </row>
    <row r="25" spans="2:5" ht="12.75">
      <c r="B25" s="52" t="s">
        <v>187</v>
      </c>
      <c r="C25" s="40"/>
      <c r="D25" s="195"/>
      <c r="E25" s="195"/>
    </row>
    <row r="26" spans="2:5" ht="13.5" thickBot="1">
      <c r="B26" s="53" t="s">
        <v>188</v>
      </c>
      <c r="C26" s="42"/>
      <c r="D26" s="184"/>
      <c r="E26" s="184"/>
    </row>
    <row r="27" spans="2:5" ht="21" customHeight="1">
      <c r="B27" s="100" t="s">
        <v>189</v>
      </c>
      <c r="C27" s="177">
        <v>490</v>
      </c>
      <c r="D27" s="179"/>
      <c r="E27" s="179"/>
    </row>
    <row r="28" spans="2:5" ht="25.5" customHeight="1" thickBot="1">
      <c r="B28" s="65" t="s">
        <v>328</v>
      </c>
      <c r="C28" s="178"/>
      <c r="D28" s="165"/>
      <c r="E28" s="165"/>
    </row>
    <row r="29" spans="2:5" ht="24">
      <c r="B29" s="62" t="s">
        <v>190</v>
      </c>
      <c r="C29" s="39">
        <v>491</v>
      </c>
      <c r="D29" s="179"/>
      <c r="E29" s="179"/>
    </row>
    <row r="30" spans="2:5" ht="24.75" customHeight="1" thickBot="1">
      <c r="B30" s="62" t="s">
        <v>191</v>
      </c>
      <c r="C30" s="41"/>
      <c r="D30" s="180"/>
      <c r="E30" s="180"/>
    </row>
    <row r="31" spans="2:5" ht="12.75">
      <c r="B31" s="67" t="s">
        <v>192</v>
      </c>
      <c r="C31" s="40">
        <v>492</v>
      </c>
      <c r="D31" s="192"/>
      <c r="E31" s="192"/>
    </row>
    <row r="32" spans="2:5" ht="13.5" thickBot="1">
      <c r="B32" s="62" t="s">
        <v>193</v>
      </c>
      <c r="C32" s="41"/>
      <c r="D32" s="193"/>
      <c r="E32" s="193"/>
    </row>
    <row r="33" spans="2:5" ht="12.75">
      <c r="B33" s="71" t="s">
        <v>194</v>
      </c>
      <c r="C33" s="40">
        <v>500</v>
      </c>
      <c r="D33" s="183"/>
      <c r="E33" s="183"/>
    </row>
    <row r="34" spans="2:5" ht="13.5" thickBot="1">
      <c r="B34" s="61" t="s">
        <v>195</v>
      </c>
      <c r="C34" s="41"/>
      <c r="D34" s="184"/>
      <c r="E34" s="184"/>
    </row>
    <row r="35" spans="2:5" ht="11.25" customHeight="1">
      <c r="B35" s="67" t="s">
        <v>196</v>
      </c>
      <c r="C35" s="40">
        <v>510</v>
      </c>
      <c r="D35" s="192"/>
      <c r="E35" s="192"/>
    </row>
    <row r="36" spans="2:5" ht="12.75" customHeight="1" thickBot="1">
      <c r="B36" s="62" t="s">
        <v>197</v>
      </c>
      <c r="C36" s="41"/>
      <c r="D36" s="193"/>
      <c r="E36" s="193"/>
    </row>
    <row r="37" spans="2:5" ht="13.5" customHeight="1">
      <c r="B37" s="67" t="s">
        <v>198</v>
      </c>
      <c r="C37" s="40">
        <v>520</v>
      </c>
      <c r="D37" s="183"/>
      <c r="E37" s="183"/>
    </row>
    <row r="38" spans="2:5" ht="19.5" customHeight="1" thickBot="1">
      <c r="B38" s="61" t="s">
        <v>199</v>
      </c>
      <c r="C38" s="41"/>
      <c r="D38" s="184"/>
      <c r="E38" s="184"/>
    </row>
    <row r="39" spans="2:5" ht="12.75">
      <c r="B39" s="67" t="s">
        <v>200</v>
      </c>
      <c r="C39" s="40">
        <v>530</v>
      </c>
      <c r="D39" s="192"/>
      <c r="E39" s="192"/>
    </row>
    <row r="40" spans="2:5" ht="13.5" customHeight="1" thickBot="1">
      <c r="B40" s="57" t="s">
        <v>201</v>
      </c>
      <c r="C40" s="45"/>
      <c r="D40" s="193"/>
      <c r="E40" s="193"/>
    </row>
    <row r="41" spans="2:5" ht="20.25" customHeight="1">
      <c r="B41" s="71" t="s">
        <v>202</v>
      </c>
      <c r="C41" s="39">
        <v>540</v>
      </c>
      <c r="D41" s="183"/>
      <c r="E41" s="183"/>
    </row>
    <row r="42" spans="2:5" ht="19.5" customHeight="1" thickBot="1">
      <c r="B42" s="61" t="s">
        <v>203</v>
      </c>
      <c r="C42" s="41"/>
      <c r="D42" s="184"/>
      <c r="E42" s="184"/>
    </row>
    <row r="43" spans="2:5" ht="12.75">
      <c r="B43" s="67" t="s">
        <v>204</v>
      </c>
      <c r="C43" s="40">
        <v>550</v>
      </c>
      <c r="D43" s="192"/>
      <c r="E43" s="192"/>
    </row>
    <row r="44" spans="2:5" ht="13.5" thickBot="1">
      <c r="B44" s="62" t="s">
        <v>205</v>
      </c>
      <c r="C44" s="41"/>
      <c r="D44" s="193"/>
      <c r="E44" s="193"/>
    </row>
    <row r="45" spans="2:5" ht="15" customHeight="1">
      <c r="B45" s="69" t="s">
        <v>206</v>
      </c>
      <c r="C45" s="40">
        <v>560</v>
      </c>
      <c r="D45" s="192"/>
      <c r="E45" s="192"/>
    </row>
    <row r="46" spans="2:5" ht="14.25" customHeight="1" thickBot="1">
      <c r="B46" s="57" t="s">
        <v>207</v>
      </c>
      <c r="C46" s="41"/>
      <c r="D46" s="193"/>
      <c r="E46" s="193"/>
    </row>
    <row r="47" spans="2:5" ht="12.75">
      <c r="B47" s="69" t="s">
        <v>208</v>
      </c>
      <c r="C47" s="40">
        <v>570</v>
      </c>
      <c r="D47" s="190"/>
      <c r="E47" s="190"/>
    </row>
    <row r="48" spans="2:5" ht="17.25" customHeight="1" thickBot="1">
      <c r="B48" s="58" t="s">
        <v>209</v>
      </c>
      <c r="C48" s="41"/>
      <c r="D48" s="191"/>
      <c r="E48" s="191"/>
    </row>
    <row r="49" spans="2:5" ht="12" customHeight="1">
      <c r="B49" s="57" t="s">
        <v>210</v>
      </c>
      <c r="C49" s="40">
        <v>580</v>
      </c>
      <c r="D49" s="192"/>
      <c r="E49" s="192"/>
    </row>
    <row r="50" spans="2:5" ht="15.75" customHeight="1" thickBot="1">
      <c r="B50" s="57" t="s">
        <v>211</v>
      </c>
      <c r="C50" s="41"/>
      <c r="D50" s="193"/>
      <c r="E50" s="193"/>
    </row>
    <row r="51" spans="2:5" ht="15" customHeight="1">
      <c r="B51" s="69" t="s">
        <v>212</v>
      </c>
      <c r="C51" s="40">
        <v>590</v>
      </c>
      <c r="D51" s="197"/>
      <c r="E51" s="197"/>
    </row>
    <row r="52" spans="2:5" ht="12" customHeight="1" thickBot="1">
      <c r="B52" s="58" t="s">
        <v>213</v>
      </c>
      <c r="C52" s="41"/>
      <c r="D52" s="198"/>
      <c r="E52" s="198"/>
    </row>
    <row r="53" spans="2:5" ht="35.25" customHeight="1">
      <c r="B53" s="64" t="s">
        <v>255</v>
      </c>
      <c r="C53" s="101">
        <v>600</v>
      </c>
      <c r="D53" s="181">
        <v>5848986</v>
      </c>
      <c r="E53" s="181">
        <v>1082917.9</v>
      </c>
    </row>
    <row r="54" spans="2:5" ht="34.5" thickBot="1">
      <c r="B54" s="65" t="s">
        <v>329</v>
      </c>
      <c r="C54" s="98"/>
      <c r="D54" s="185"/>
      <c r="E54" s="185"/>
    </row>
    <row r="55" spans="2:5" ht="24" customHeight="1">
      <c r="B55" s="67" t="s">
        <v>256</v>
      </c>
      <c r="C55" s="95">
        <v>601</v>
      </c>
      <c r="D55" s="181">
        <v>5848986</v>
      </c>
      <c r="E55" s="181">
        <v>1082917.9</v>
      </c>
    </row>
    <row r="56" spans="2:5" ht="22.5" customHeight="1" thickBot="1">
      <c r="B56" s="60" t="s">
        <v>214</v>
      </c>
      <c r="C56" s="98"/>
      <c r="D56" s="185"/>
      <c r="E56" s="185"/>
    </row>
    <row r="57" spans="2:5" ht="10.5" customHeight="1">
      <c r="B57" s="69" t="s">
        <v>215</v>
      </c>
      <c r="C57" s="40">
        <v>602</v>
      </c>
      <c r="D57" s="188"/>
      <c r="E57" s="188"/>
    </row>
    <row r="58" spans="2:5" ht="15.75" customHeight="1" thickBot="1">
      <c r="B58" s="57" t="s">
        <v>216</v>
      </c>
      <c r="C58" s="41"/>
      <c r="D58" s="189"/>
      <c r="E58" s="189"/>
    </row>
    <row r="59" spans="2:5" ht="13.5" customHeight="1">
      <c r="B59" s="69" t="s">
        <v>217</v>
      </c>
      <c r="C59" s="40">
        <v>610</v>
      </c>
      <c r="D59" s="179">
        <v>153898</v>
      </c>
      <c r="E59" s="179">
        <v>124316</v>
      </c>
    </row>
    <row r="60" spans="2:5" ht="15.75" customHeight="1" thickBot="1">
      <c r="B60" s="57" t="s">
        <v>218</v>
      </c>
      <c r="C60" s="41"/>
      <c r="D60" s="180"/>
      <c r="E60" s="180"/>
    </row>
    <row r="61" spans="2:5" ht="10.5" customHeight="1">
      <c r="B61" s="69" t="s">
        <v>219</v>
      </c>
      <c r="C61" s="40">
        <v>620</v>
      </c>
      <c r="D61" s="183"/>
      <c r="E61" s="183"/>
    </row>
    <row r="62" spans="2:5" ht="12" customHeight="1" thickBot="1">
      <c r="B62" s="57" t="s">
        <v>220</v>
      </c>
      <c r="C62" s="41"/>
      <c r="D62" s="184"/>
      <c r="E62" s="184"/>
    </row>
    <row r="63" spans="2:5" ht="15" customHeight="1">
      <c r="B63" s="69" t="s">
        <v>221</v>
      </c>
      <c r="C63" s="40">
        <v>630</v>
      </c>
      <c r="D63" s="183"/>
      <c r="E63" s="183"/>
    </row>
    <row r="64" spans="2:5" ht="12" customHeight="1" thickBot="1">
      <c r="B64" s="61" t="s">
        <v>222</v>
      </c>
      <c r="C64" s="41"/>
      <c r="D64" s="184"/>
      <c r="E64" s="184"/>
    </row>
    <row r="65" spans="2:5" ht="14.25" customHeight="1">
      <c r="B65" s="69" t="s">
        <v>223</v>
      </c>
      <c r="C65" s="40">
        <v>640</v>
      </c>
      <c r="D65" s="183"/>
      <c r="E65" s="183"/>
    </row>
    <row r="66" spans="2:5" ht="13.5" thickBot="1">
      <c r="B66" s="57" t="s">
        <v>224</v>
      </c>
      <c r="C66" s="41"/>
      <c r="D66" s="184"/>
      <c r="E66" s="184"/>
    </row>
    <row r="67" spans="2:5" ht="22.5">
      <c r="B67" s="71" t="s">
        <v>225</v>
      </c>
      <c r="C67" s="40">
        <v>650</v>
      </c>
      <c r="D67" s="183"/>
      <c r="E67" s="183"/>
    </row>
    <row r="68" spans="2:5" ht="13.5" thickBot="1">
      <c r="B68" s="61" t="s">
        <v>226</v>
      </c>
      <c r="C68" s="41"/>
      <c r="D68" s="184"/>
      <c r="E68" s="184"/>
    </row>
    <row r="69" spans="2:5" ht="12.75">
      <c r="B69" s="67" t="s">
        <v>227</v>
      </c>
      <c r="C69" s="40">
        <v>660</v>
      </c>
      <c r="D69" s="183"/>
      <c r="E69" s="183"/>
    </row>
    <row r="70" spans="2:5" ht="15" customHeight="1" thickBot="1">
      <c r="B70" s="57" t="s">
        <v>228</v>
      </c>
      <c r="C70" s="41"/>
      <c r="D70" s="184"/>
      <c r="E70" s="184"/>
    </row>
    <row r="71" spans="2:5" ht="12.75">
      <c r="B71" s="69" t="s">
        <v>229</v>
      </c>
      <c r="C71" s="40">
        <v>670</v>
      </c>
      <c r="D71" s="186">
        <v>283955</v>
      </c>
      <c r="E71" s="186">
        <v>299220</v>
      </c>
    </row>
    <row r="72" spans="2:5" ht="13.5" thickBot="1">
      <c r="B72" s="57" t="s">
        <v>230</v>
      </c>
      <c r="C72" s="41"/>
      <c r="D72" s="187"/>
      <c r="E72" s="187"/>
    </row>
    <row r="73" spans="2:5" ht="12.75">
      <c r="B73" s="69" t="s">
        <v>231</v>
      </c>
      <c r="C73" s="40">
        <v>680</v>
      </c>
      <c r="D73" s="181">
        <v>123192</v>
      </c>
      <c r="E73" s="181">
        <v>44277</v>
      </c>
    </row>
    <row r="74" spans="2:5" ht="15.75" customHeight="1" thickBot="1">
      <c r="B74" s="57" t="s">
        <v>232</v>
      </c>
      <c r="C74" s="41"/>
      <c r="D74" s="185"/>
      <c r="E74" s="185"/>
    </row>
    <row r="75" spans="2:5" ht="12.75">
      <c r="B75" s="69" t="s">
        <v>233</v>
      </c>
      <c r="C75" s="40">
        <v>690</v>
      </c>
      <c r="D75" s="183"/>
      <c r="E75" s="183"/>
    </row>
    <row r="76" spans="2:5" ht="13.5" thickBot="1">
      <c r="B76" s="57" t="s">
        <v>234</v>
      </c>
      <c r="C76" s="41"/>
      <c r="D76" s="184"/>
      <c r="E76" s="184"/>
    </row>
    <row r="77" spans="2:5" ht="12.75">
      <c r="B77" s="67" t="s">
        <v>235</v>
      </c>
      <c r="C77" s="40">
        <v>700</v>
      </c>
      <c r="D77" s="183">
        <v>69457</v>
      </c>
      <c r="E77" s="183">
        <v>99687</v>
      </c>
    </row>
    <row r="78" spans="2:7" ht="13.5" thickBot="1">
      <c r="B78" s="61" t="s">
        <v>236</v>
      </c>
      <c r="C78" s="41"/>
      <c r="D78" s="184"/>
      <c r="E78" s="184"/>
      <c r="G78" s="104">
        <f>E77+E73</f>
        <v>143964</v>
      </c>
    </row>
    <row r="79" spans="2:5" ht="12.75">
      <c r="B79" s="69" t="s">
        <v>237</v>
      </c>
      <c r="C79" s="40">
        <v>710</v>
      </c>
      <c r="D79" s="181">
        <v>53029</v>
      </c>
      <c r="E79" s="181">
        <v>53005</v>
      </c>
    </row>
    <row r="80" spans="2:5" ht="13.5" thickBot="1">
      <c r="B80" s="57" t="s">
        <v>238</v>
      </c>
      <c r="C80" s="41"/>
      <c r="D80" s="185"/>
      <c r="E80" s="185"/>
    </row>
    <row r="81" spans="2:5" ht="12.75" customHeight="1">
      <c r="B81" s="69" t="s">
        <v>239</v>
      </c>
      <c r="C81" s="40">
        <v>720</v>
      </c>
      <c r="D81" s="179">
        <v>1519</v>
      </c>
      <c r="E81" s="179">
        <v>272204</v>
      </c>
    </row>
    <row r="82" spans="2:5" ht="12.75" customHeight="1" thickBot="1">
      <c r="B82" s="57" t="s">
        <v>240</v>
      </c>
      <c r="C82" s="41"/>
      <c r="D82" s="180"/>
      <c r="E82" s="180"/>
    </row>
    <row r="83" spans="2:5" ht="13.5" customHeight="1">
      <c r="B83" s="69" t="s">
        <v>241</v>
      </c>
      <c r="C83" s="40">
        <v>730</v>
      </c>
      <c r="D83" s="183"/>
      <c r="E83" s="183"/>
    </row>
    <row r="84" spans="2:5" ht="13.5" customHeight="1" thickBot="1">
      <c r="B84" s="57" t="s">
        <v>242</v>
      </c>
      <c r="C84" s="41"/>
      <c r="D84" s="184"/>
      <c r="E84" s="184"/>
    </row>
    <row r="85" spans="2:5" ht="13.5" customHeight="1">
      <c r="B85" s="69" t="s">
        <v>243</v>
      </c>
      <c r="C85" s="40">
        <v>740</v>
      </c>
      <c r="D85" s="183"/>
      <c r="E85" s="183"/>
    </row>
    <row r="86" spans="2:5" ht="15" customHeight="1" thickBot="1">
      <c r="B86" s="57" t="s">
        <v>244</v>
      </c>
      <c r="C86" s="41"/>
      <c r="D86" s="184"/>
      <c r="E86" s="184"/>
    </row>
    <row r="87" spans="2:5" ht="10.5" customHeight="1">
      <c r="B87" s="69" t="s">
        <v>245</v>
      </c>
      <c r="C87" s="40">
        <v>750</v>
      </c>
      <c r="D87" s="183"/>
      <c r="E87" s="183"/>
    </row>
    <row r="88" spans="2:5" ht="15" customHeight="1" thickBot="1">
      <c r="B88" s="57" t="s">
        <v>246</v>
      </c>
      <c r="C88" s="41"/>
      <c r="D88" s="184"/>
      <c r="E88" s="184"/>
    </row>
    <row r="89" spans="2:5" ht="12.75" customHeight="1">
      <c r="B89" s="69" t="s">
        <v>247</v>
      </c>
      <c r="C89" s="40">
        <v>760</v>
      </c>
      <c r="D89" s="181">
        <v>5163936</v>
      </c>
      <c r="E89" s="181">
        <v>5130452</v>
      </c>
    </row>
    <row r="90" spans="2:8" ht="13.5" customHeight="1" thickBot="1">
      <c r="B90" s="57" t="s">
        <v>248</v>
      </c>
      <c r="C90" s="41"/>
      <c r="D90" s="185"/>
      <c r="E90" s="185"/>
      <c r="H90" s="104">
        <f>E89+27.9</f>
        <v>5130479.9</v>
      </c>
    </row>
    <row r="91" spans="2:5" ht="12.75">
      <c r="B91" s="70" t="s">
        <v>251</v>
      </c>
      <c r="C91" s="51">
        <v>770</v>
      </c>
      <c r="D91" s="179">
        <f>D27+D53</f>
        <v>5848986</v>
      </c>
      <c r="E91" s="179">
        <v>6023161</v>
      </c>
    </row>
    <row r="92" spans="2:5" ht="13.5" thickBot="1">
      <c r="B92" s="56" t="s">
        <v>252</v>
      </c>
      <c r="C92" s="41"/>
      <c r="D92" s="180"/>
      <c r="E92" s="180"/>
    </row>
    <row r="93" spans="2:5" ht="12.75">
      <c r="B93" s="55" t="s">
        <v>253</v>
      </c>
      <c r="C93" s="51">
        <v>780</v>
      </c>
      <c r="D93" s="181">
        <f>D23+D91</f>
        <v>12336088</v>
      </c>
      <c r="E93" s="181">
        <f>E23+E91</f>
        <v>12693319</v>
      </c>
    </row>
    <row r="94" spans="2:5" ht="13.5" thickBot="1">
      <c r="B94" s="56" t="s">
        <v>254</v>
      </c>
      <c r="C94" s="41"/>
      <c r="D94" s="182"/>
      <c r="E94" s="182"/>
    </row>
    <row r="97" spans="2:5" ht="12.75">
      <c r="B97" s="92" t="s">
        <v>343</v>
      </c>
      <c r="E97" s="104"/>
    </row>
    <row r="100" ht="12.75">
      <c r="B100" s="93" t="s">
        <v>344</v>
      </c>
    </row>
    <row r="101" ht="12.75">
      <c r="E101" s="104"/>
    </row>
    <row r="102" ht="12.75">
      <c r="E102" s="104">
        <f>Лист4!E105-Лист5!E93</f>
        <v>0</v>
      </c>
    </row>
    <row r="105" ht="12.75">
      <c r="D105" s="104">
        <f>D93-Лист4!D105</f>
        <v>0</v>
      </c>
    </row>
  </sheetData>
  <sheetProtection/>
  <mergeCells count="92">
    <mergeCell ref="D29:D30"/>
    <mergeCell ref="D15:D16"/>
    <mergeCell ref="E15:E16"/>
    <mergeCell ref="D17:D18"/>
    <mergeCell ref="E17:E18"/>
    <mergeCell ref="D31:D32"/>
    <mergeCell ref="E31:E32"/>
    <mergeCell ref="D25:D26"/>
    <mergeCell ref="E25:E26"/>
    <mergeCell ref="C2:C3"/>
    <mergeCell ref="D2:D3"/>
    <mergeCell ref="E2:E3"/>
    <mergeCell ref="D7:D8"/>
    <mergeCell ref="E7:E8"/>
    <mergeCell ref="D11:D12"/>
    <mergeCell ref="D49:D50"/>
    <mergeCell ref="E49:E50"/>
    <mergeCell ref="D51:D52"/>
    <mergeCell ref="E51:E52"/>
    <mergeCell ref="D9:D10"/>
    <mergeCell ref="E9:E10"/>
    <mergeCell ref="D47:D48"/>
    <mergeCell ref="E11:E12"/>
    <mergeCell ref="D13:D14"/>
    <mergeCell ref="E13:E14"/>
    <mergeCell ref="D37:D38"/>
    <mergeCell ref="E37:E38"/>
    <mergeCell ref="D19:D20"/>
    <mergeCell ref="E19:E20"/>
    <mergeCell ref="D21:D22"/>
    <mergeCell ref="E21:E22"/>
    <mergeCell ref="D23:D24"/>
    <mergeCell ref="E23:E24"/>
    <mergeCell ref="D33:D34"/>
    <mergeCell ref="E29:E30"/>
    <mergeCell ref="E33:E34"/>
    <mergeCell ref="D55:D56"/>
    <mergeCell ref="E55:E56"/>
    <mergeCell ref="D35:D36"/>
    <mergeCell ref="E35:E36"/>
    <mergeCell ref="D39:D40"/>
    <mergeCell ref="E39:E40"/>
    <mergeCell ref="D43:D44"/>
    <mergeCell ref="E43:E44"/>
    <mergeCell ref="D41:D42"/>
    <mergeCell ref="E41:E42"/>
    <mergeCell ref="D59:D60"/>
    <mergeCell ref="E59:E60"/>
    <mergeCell ref="D57:D58"/>
    <mergeCell ref="E57:E58"/>
    <mergeCell ref="E47:E48"/>
    <mergeCell ref="D53:D54"/>
    <mergeCell ref="E53:E54"/>
    <mergeCell ref="D45:D46"/>
    <mergeCell ref="E45:E46"/>
    <mergeCell ref="D67:D68"/>
    <mergeCell ref="E67:E68"/>
    <mergeCell ref="D61:D62"/>
    <mergeCell ref="E61:E62"/>
    <mergeCell ref="D63:D64"/>
    <mergeCell ref="E63:E64"/>
    <mergeCell ref="D65:D66"/>
    <mergeCell ref="E65:E66"/>
    <mergeCell ref="D77:D78"/>
    <mergeCell ref="E77:E78"/>
    <mergeCell ref="D69:D70"/>
    <mergeCell ref="E69:E70"/>
    <mergeCell ref="D71:D72"/>
    <mergeCell ref="E71:E72"/>
    <mergeCell ref="D73:D74"/>
    <mergeCell ref="E73:E74"/>
    <mergeCell ref="D75:D76"/>
    <mergeCell ref="E75:E76"/>
    <mergeCell ref="E87:E88"/>
    <mergeCell ref="D89:D90"/>
    <mergeCell ref="E89:E90"/>
    <mergeCell ref="D79:D80"/>
    <mergeCell ref="E79:E80"/>
    <mergeCell ref="D81:D82"/>
    <mergeCell ref="E81:E82"/>
    <mergeCell ref="D83:D84"/>
    <mergeCell ref="E83:E84"/>
    <mergeCell ref="C27:C28"/>
    <mergeCell ref="D91:D92"/>
    <mergeCell ref="E91:E92"/>
    <mergeCell ref="D93:D94"/>
    <mergeCell ref="E93:E94"/>
    <mergeCell ref="D27:D28"/>
    <mergeCell ref="E27:E28"/>
    <mergeCell ref="D85:D86"/>
    <mergeCell ref="E85:E86"/>
    <mergeCell ref="D87:D88"/>
  </mergeCells>
  <printOptions/>
  <pageMargins left="0.7874015748031497" right="0.7086614173228347" top="0.6692913385826772" bottom="0.1968503937007874" header="0.2362204724409449" footer="0.1968503937007874"/>
  <pageSetup fitToHeight="2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50"/>
  <sheetViews>
    <sheetView tabSelected="1" zoomScalePageLayoutView="0" workbookViewId="0" topLeftCell="A1">
      <selection activeCell="J37" sqref="J37:L39"/>
    </sheetView>
  </sheetViews>
  <sheetFormatPr defaultColWidth="9.00390625" defaultRowHeight="12.75"/>
  <cols>
    <col min="2" max="2" width="7.875" style="0" customWidth="1"/>
    <col min="3" max="3" width="6.625" style="0" customWidth="1"/>
    <col min="4" max="4" width="6.875" style="0" customWidth="1"/>
    <col min="6" max="6" width="21.00390625" style="0" customWidth="1"/>
    <col min="7" max="7" width="3.75390625" style="0" customWidth="1"/>
    <col min="8" max="8" width="4.75390625" style="0" customWidth="1"/>
    <col min="9" max="9" width="16.75390625" style="0" customWidth="1"/>
    <col min="11" max="11" width="6.375" style="0" customWidth="1"/>
    <col min="12" max="12" width="2.75390625" style="0" customWidth="1"/>
  </cols>
  <sheetData>
    <row r="4" ht="12.75">
      <c r="F4" t="s">
        <v>321</v>
      </c>
    </row>
    <row r="5" ht="12.75">
      <c r="F5" t="s">
        <v>322</v>
      </c>
    </row>
    <row r="6" ht="12.75">
      <c r="F6" t="s">
        <v>323</v>
      </c>
    </row>
    <row r="10" spans="2:9" ht="12.75">
      <c r="B10" s="153" t="s">
        <v>324</v>
      </c>
      <c r="C10" s="154"/>
      <c r="D10" s="154"/>
      <c r="E10" s="154"/>
      <c r="F10" s="154"/>
      <c r="G10" s="154"/>
      <c r="H10" s="154"/>
      <c r="I10" s="154"/>
    </row>
    <row r="11" spans="2:9" ht="12.75">
      <c r="B11" s="153" t="s">
        <v>325</v>
      </c>
      <c r="C11" s="154"/>
      <c r="D11" s="154"/>
      <c r="E11" s="154"/>
      <c r="F11" s="154"/>
      <c r="G11" s="154"/>
      <c r="H11" s="154"/>
      <c r="I11" s="154"/>
    </row>
    <row r="12" ht="13.5" thickBot="1">
      <c r="B12" s="14" t="s">
        <v>29</v>
      </c>
    </row>
    <row r="13" spans="2:12" ht="12.75">
      <c r="B13" s="15"/>
      <c r="C13" s="15"/>
      <c r="D13" s="15"/>
      <c r="E13" s="15"/>
      <c r="F13" s="15"/>
      <c r="G13" s="15"/>
      <c r="H13" s="15"/>
      <c r="I13" s="16"/>
      <c r="J13" s="161" t="s">
        <v>30</v>
      </c>
      <c r="K13" s="162"/>
      <c r="L13" s="163"/>
    </row>
    <row r="14" spans="2:12" ht="16.5" thickBot="1">
      <c r="B14" s="15"/>
      <c r="C14" s="147" t="s">
        <v>339</v>
      </c>
      <c r="D14" s="147"/>
      <c r="E14" s="147"/>
      <c r="F14" s="147"/>
      <c r="G14" s="18"/>
      <c r="H14" s="18"/>
      <c r="I14" s="19"/>
      <c r="J14" s="124" t="s">
        <v>31</v>
      </c>
      <c r="K14" s="125"/>
      <c r="L14" s="126"/>
    </row>
    <row r="15" spans="2:12" ht="15.75">
      <c r="B15" s="15"/>
      <c r="C15" s="147" t="s">
        <v>340</v>
      </c>
      <c r="D15" s="147"/>
      <c r="E15" s="147"/>
      <c r="F15" s="147"/>
      <c r="G15" s="148" t="s">
        <v>32</v>
      </c>
      <c r="H15" s="148"/>
      <c r="I15" s="149"/>
      <c r="J15" s="161" t="s">
        <v>326</v>
      </c>
      <c r="K15" s="162"/>
      <c r="L15" s="163"/>
    </row>
    <row r="16" spans="2:12" ht="13.5" thickBot="1">
      <c r="B16" s="15"/>
      <c r="C16" s="15"/>
      <c r="D16" s="15"/>
      <c r="E16" s="15"/>
      <c r="F16" s="15"/>
      <c r="G16" s="148" t="s">
        <v>33</v>
      </c>
      <c r="H16" s="148"/>
      <c r="I16" s="149"/>
      <c r="J16" s="124" t="s">
        <v>29</v>
      </c>
      <c r="K16" s="125"/>
      <c r="L16" s="126"/>
    </row>
    <row r="17" spans="2:12" ht="13.5" thickBot="1">
      <c r="B17" s="21" t="s">
        <v>29</v>
      </c>
      <c r="C17" s="21" t="s">
        <v>29</v>
      </c>
      <c r="D17" s="21" t="s">
        <v>29</v>
      </c>
      <c r="E17" s="21" t="s">
        <v>29</v>
      </c>
      <c r="F17" s="21" t="s">
        <v>29</v>
      </c>
      <c r="G17" s="17" t="s">
        <v>29</v>
      </c>
      <c r="H17" s="17" t="s">
        <v>29</v>
      </c>
      <c r="I17" s="17" t="s">
        <v>29</v>
      </c>
      <c r="J17" s="20" t="s">
        <v>29</v>
      </c>
      <c r="K17" s="22" t="s">
        <v>29</v>
      </c>
      <c r="L17" s="23"/>
    </row>
    <row r="18" spans="2:12" ht="13.5" customHeight="1">
      <c r="B18" s="127" t="s">
        <v>332</v>
      </c>
      <c r="C18" s="127"/>
      <c r="D18" s="127"/>
      <c r="E18" s="127"/>
      <c r="F18" s="127"/>
      <c r="G18" s="15"/>
      <c r="H18" s="15"/>
      <c r="I18" s="36" t="s">
        <v>34</v>
      </c>
      <c r="J18" s="155">
        <v>17054796</v>
      </c>
      <c r="K18" s="156"/>
      <c r="L18" s="157"/>
    </row>
    <row r="19" spans="2:12" ht="13.5" customHeight="1" thickBot="1">
      <c r="B19" s="144" t="s">
        <v>342</v>
      </c>
      <c r="C19" s="144"/>
      <c r="D19" s="144"/>
      <c r="E19" s="144"/>
      <c r="F19" s="144"/>
      <c r="G19" s="15"/>
      <c r="H19" s="15"/>
      <c r="I19" s="35" t="s">
        <v>35</v>
      </c>
      <c r="J19" s="158"/>
      <c r="K19" s="159"/>
      <c r="L19" s="160"/>
    </row>
    <row r="20" spans="2:12" ht="16.5" thickBot="1">
      <c r="B20" s="152"/>
      <c r="C20" s="152"/>
      <c r="D20" s="152"/>
      <c r="E20" s="15"/>
      <c r="F20" s="15"/>
      <c r="G20" s="15"/>
      <c r="H20" s="15"/>
      <c r="I20" s="15"/>
      <c r="J20" s="28"/>
      <c r="K20" s="31"/>
      <c r="L20" s="31"/>
    </row>
    <row r="21" spans="2:12" ht="12.75" customHeight="1">
      <c r="B21" s="15" t="s">
        <v>36</v>
      </c>
      <c r="C21" s="15"/>
      <c r="D21" s="15"/>
      <c r="E21" s="15"/>
      <c r="F21" s="15"/>
      <c r="G21" s="15"/>
      <c r="H21" s="24"/>
      <c r="I21" s="16"/>
      <c r="J21" s="115">
        <v>71270</v>
      </c>
      <c r="K21" s="128"/>
      <c r="L21" s="129"/>
    </row>
    <row r="22" spans="2:12" ht="14.25" customHeight="1" thickBot="1">
      <c r="B22" s="144" t="s">
        <v>334</v>
      </c>
      <c r="C22" s="144"/>
      <c r="D22" s="144"/>
      <c r="E22" s="144"/>
      <c r="F22" s="144"/>
      <c r="G22" s="15"/>
      <c r="H22" s="150" t="s">
        <v>37</v>
      </c>
      <c r="I22" s="151"/>
      <c r="J22" s="130"/>
      <c r="K22" s="131"/>
      <c r="L22" s="132"/>
    </row>
    <row r="23" spans="2:12" ht="15.75">
      <c r="B23" s="15"/>
      <c r="C23" s="15"/>
      <c r="D23" s="15"/>
      <c r="E23" s="15"/>
      <c r="F23" s="15"/>
      <c r="G23" s="15"/>
      <c r="H23" s="15"/>
      <c r="I23" s="15"/>
      <c r="J23" s="32"/>
      <c r="K23" s="15"/>
      <c r="L23" s="15"/>
    </row>
    <row r="24" spans="2:12" ht="16.5" thickBot="1">
      <c r="B24" s="15"/>
      <c r="C24" s="15"/>
      <c r="D24" s="15"/>
      <c r="E24" s="15"/>
      <c r="F24" s="15"/>
      <c r="G24" s="15"/>
      <c r="H24" s="15"/>
      <c r="I24" s="15"/>
      <c r="J24" s="33"/>
      <c r="K24" s="31"/>
      <c r="L24" s="31"/>
    </row>
    <row r="25" spans="2:12" ht="12.75" customHeight="1">
      <c r="B25" s="112" t="s">
        <v>38</v>
      </c>
      <c r="C25" s="112"/>
      <c r="D25" s="112"/>
      <c r="E25" s="112"/>
      <c r="F25" s="112"/>
      <c r="G25" s="15"/>
      <c r="H25" s="15"/>
      <c r="I25" s="37" t="s">
        <v>39</v>
      </c>
      <c r="J25" s="115">
        <v>1150</v>
      </c>
      <c r="K25" s="128"/>
      <c r="L25" s="129"/>
    </row>
    <row r="26" spans="2:12" ht="13.5" customHeight="1" thickBot="1">
      <c r="B26" s="144" t="s">
        <v>336</v>
      </c>
      <c r="C26" s="144"/>
      <c r="D26" s="144"/>
      <c r="E26" s="144"/>
      <c r="F26" s="144"/>
      <c r="G26" s="15"/>
      <c r="H26" s="15"/>
      <c r="I26" s="35" t="s">
        <v>40</v>
      </c>
      <c r="J26" s="130"/>
      <c r="K26" s="131"/>
      <c r="L26" s="132"/>
    </row>
    <row r="27" spans="2:12" ht="16.5" thickBot="1">
      <c r="B27" s="15"/>
      <c r="C27" s="15"/>
      <c r="D27" s="15"/>
      <c r="E27" s="15"/>
      <c r="F27" s="15"/>
      <c r="G27" s="15"/>
      <c r="H27" s="15"/>
      <c r="I27" s="15"/>
      <c r="J27" s="33"/>
      <c r="K27" s="31"/>
      <c r="L27" s="31"/>
    </row>
    <row r="28" spans="2:12" ht="13.5" customHeight="1">
      <c r="B28" s="127" t="s">
        <v>41</v>
      </c>
      <c r="C28" s="127"/>
      <c r="D28" s="127"/>
      <c r="E28" s="127"/>
      <c r="F28" s="127"/>
      <c r="G28" s="15"/>
      <c r="H28" s="15"/>
      <c r="I28" s="37" t="s">
        <v>42</v>
      </c>
      <c r="J28" s="115">
        <v>100</v>
      </c>
      <c r="K28" s="128"/>
      <c r="L28" s="129"/>
    </row>
    <row r="29" spans="2:12" ht="13.5" customHeight="1" thickBot="1">
      <c r="B29" s="144" t="s">
        <v>337</v>
      </c>
      <c r="C29" s="144"/>
      <c r="D29" s="144"/>
      <c r="E29" s="144"/>
      <c r="F29" s="144"/>
      <c r="G29" s="15"/>
      <c r="H29" s="15"/>
      <c r="I29" s="35" t="s">
        <v>43</v>
      </c>
      <c r="J29" s="130"/>
      <c r="K29" s="131"/>
      <c r="L29" s="132"/>
    </row>
    <row r="30" spans="2:12" ht="16.5" thickBot="1">
      <c r="B30" s="15"/>
      <c r="C30" s="15"/>
      <c r="D30" s="15"/>
      <c r="E30" s="15"/>
      <c r="F30" s="15"/>
      <c r="G30" s="15"/>
      <c r="H30" s="15"/>
      <c r="I30" s="15"/>
      <c r="J30" s="33"/>
      <c r="K30" s="31"/>
      <c r="L30" s="31"/>
    </row>
    <row r="31" spans="2:12" ht="13.5" customHeight="1">
      <c r="B31" s="127" t="s">
        <v>44</v>
      </c>
      <c r="C31" s="127"/>
      <c r="D31" s="127"/>
      <c r="E31" s="127"/>
      <c r="F31" s="127"/>
      <c r="G31" s="15"/>
      <c r="H31" s="15"/>
      <c r="I31" s="25" t="s">
        <v>45</v>
      </c>
      <c r="J31" s="115">
        <v>1011</v>
      </c>
      <c r="K31" s="128"/>
      <c r="L31" s="129"/>
    </row>
    <row r="32" spans="2:12" ht="13.5" customHeight="1" thickBot="1">
      <c r="B32" s="145" t="s">
        <v>333</v>
      </c>
      <c r="C32" s="145"/>
      <c r="D32" s="145"/>
      <c r="E32" s="145"/>
      <c r="F32" s="145"/>
      <c r="G32" s="146"/>
      <c r="H32" s="146"/>
      <c r="I32" s="25" t="s">
        <v>46</v>
      </c>
      <c r="J32" s="130"/>
      <c r="K32" s="131"/>
      <c r="L32" s="132"/>
    </row>
    <row r="33" spans="2:12" ht="16.5" thickBot="1">
      <c r="B33" s="15"/>
      <c r="C33" s="15"/>
      <c r="D33" s="15"/>
      <c r="E33" s="15"/>
      <c r="F33" s="15"/>
      <c r="G33" s="15"/>
      <c r="H33" s="15"/>
      <c r="I33" s="15"/>
      <c r="J33" s="33"/>
      <c r="K33" s="31"/>
      <c r="L33" s="31"/>
    </row>
    <row r="34" spans="2:12" ht="12.75" customHeight="1">
      <c r="B34" s="112" t="s">
        <v>47</v>
      </c>
      <c r="C34" s="112"/>
      <c r="D34" s="112"/>
      <c r="E34" s="112"/>
      <c r="F34" s="112"/>
      <c r="G34" s="15"/>
      <c r="H34" s="15"/>
      <c r="I34" s="19" t="s">
        <v>48</v>
      </c>
      <c r="J34" s="115">
        <v>202606829</v>
      </c>
      <c r="K34" s="139"/>
      <c r="L34" s="140"/>
    </row>
    <row r="35" spans="2:12" ht="13.5" customHeight="1" thickBot="1">
      <c r="B35" s="112" t="s">
        <v>49</v>
      </c>
      <c r="C35" s="112"/>
      <c r="D35" s="112"/>
      <c r="E35" s="112"/>
      <c r="F35" s="112"/>
      <c r="G35" s="15"/>
      <c r="H35" s="15"/>
      <c r="I35" s="19" t="s">
        <v>26</v>
      </c>
      <c r="J35" s="141"/>
      <c r="K35" s="142"/>
      <c r="L35" s="143"/>
    </row>
    <row r="36" spans="2:12" ht="16.5" thickBot="1">
      <c r="B36" s="15"/>
      <c r="C36" s="15"/>
      <c r="D36" s="15"/>
      <c r="E36" s="15"/>
      <c r="F36" s="15"/>
      <c r="G36" s="15"/>
      <c r="H36" s="15"/>
      <c r="I36" s="15"/>
      <c r="J36" s="33"/>
      <c r="K36" s="31"/>
      <c r="L36" s="31"/>
    </row>
    <row r="37" spans="2:12" ht="12.75" customHeight="1">
      <c r="B37" s="112" t="s">
        <v>50</v>
      </c>
      <c r="C37" s="112"/>
      <c r="D37" s="112"/>
      <c r="E37" s="112"/>
      <c r="F37" s="112"/>
      <c r="G37" s="15"/>
      <c r="H37" s="15"/>
      <c r="I37" s="35" t="s">
        <v>51</v>
      </c>
      <c r="J37" s="115">
        <v>1726266</v>
      </c>
      <c r="K37" s="116"/>
      <c r="L37" s="117"/>
    </row>
    <row r="38" spans="2:12" ht="12.75" customHeight="1">
      <c r="B38" s="112" t="s">
        <v>62</v>
      </c>
      <c r="C38" s="112"/>
      <c r="D38" s="112"/>
      <c r="E38" s="112"/>
      <c r="F38" s="112"/>
      <c r="G38" s="112"/>
      <c r="H38" s="112"/>
      <c r="I38" s="114" t="s">
        <v>52</v>
      </c>
      <c r="J38" s="118"/>
      <c r="K38" s="119"/>
      <c r="L38" s="120"/>
    </row>
    <row r="39" spans="2:12" ht="13.5" thickBot="1">
      <c r="B39" s="112"/>
      <c r="C39" s="112"/>
      <c r="D39" s="112"/>
      <c r="E39" s="112"/>
      <c r="F39" s="112"/>
      <c r="G39" s="112"/>
      <c r="H39" s="112"/>
      <c r="I39" s="114"/>
      <c r="J39" s="121"/>
      <c r="K39" s="122"/>
      <c r="L39" s="123"/>
    </row>
    <row r="40" spans="2:12" ht="13.5" thickBot="1">
      <c r="B40" s="15"/>
      <c r="C40" s="15"/>
      <c r="D40" s="15"/>
      <c r="E40" s="15"/>
      <c r="F40" s="15"/>
      <c r="G40" s="15"/>
      <c r="H40" s="15"/>
      <c r="I40" s="15"/>
      <c r="J40" s="31"/>
      <c r="K40" s="31"/>
      <c r="L40" s="31"/>
    </row>
    <row r="41" spans="2:12" ht="12.75">
      <c r="B41" s="112" t="s">
        <v>53</v>
      </c>
      <c r="C41" s="112"/>
      <c r="D41" s="112"/>
      <c r="E41" s="112"/>
      <c r="F41" s="112"/>
      <c r="G41" s="15"/>
      <c r="H41" s="133" t="s">
        <v>54</v>
      </c>
      <c r="I41" s="134"/>
      <c r="J41" s="26"/>
      <c r="K41" s="26"/>
      <c r="L41" s="27" t="s">
        <v>29</v>
      </c>
    </row>
    <row r="42" spans="2:12" ht="12.75" customHeight="1">
      <c r="B42" s="112" t="s">
        <v>335</v>
      </c>
      <c r="C42" s="112"/>
      <c r="D42" s="112"/>
      <c r="E42" s="112"/>
      <c r="F42" s="112"/>
      <c r="G42" s="112"/>
      <c r="H42" s="112"/>
      <c r="I42" s="114" t="s">
        <v>55</v>
      </c>
      <c r="J42" s="137"/>
      <c r="K42" s="113"/>
      <c r="L42" s="136" t="s">
        <v>29</v>
      </c>
    </row>
    <row r="43" spans="2:12" ht="13.5" thickBot="1">
      <c r="B43" s="112"/>
      <c r="C43" s="112"/>
      <c r="D43" s="112"/>
      <c r="E43" s="112"/>
      <c r="F43" s="112"/>
      <c r="G43" s="112"/>
      <c r="H43" s="112"/>
      <c r="I43" s="114"/>
      <c r="J43" s="138"/>
      <c r="K43" s="135"/>
      <c r="L43" s="126"/>
    </row>
    <row r="44" spans="2:12" ht="13.5" thickBot="1">
      <c r="B44" s="15"/>
      <c r="C44" s="15"/>
      <c r="D44" s="15"/>
      <c r="E44" s="15"/>
      <c r="F44" s="15"/>
      <c r="G44" s="15"/>
      <c r="H44" s="15"/>
      <c r="I44" s="15"/>
      <c r="J44" s="31"/>
      <c r="K44" s="31"/>
      <c r="L44" s="31"/>
    </row>
    <row r="45" spans="2:12" ht="12.75" customHeight="1">
      <c r="B45" s="112" t="s">
        <v>56</v>
      </c>
      <c r="C45" s="112"/>
      <c r="D45" s="112"/>
      <c r="E45" s="112"/>
      <c r="F45" s="112"/>
      <c r="G45" s="113" t="s">
        <v>57</v>
      </c>
      <c r="H45" s="113"/>
      <c r="I45" s="114"/>
      <c r="J45" s="26"/>
      <c r="K45" s="26"/>
      <c r="L45" s="27" t="s">
        <v>29</v>
      </c>
    </row>
    <row r="46" spans="2:12" ht="13.5" customHeight="1" thickBot="1">
      <c r="B46" s="112" t="s">
        <v>58</v>
      </c>
      <c r="C46" s="112"/>
      <c r="D46" s="112"/>
      <c r="E46" s="112"/>
      <c r="F46" s="112"/>
      <c r="G46" s="113" t="s">
        <v>59</v>
      </c>
      <c r="H46" s="113"/>
      <c r="I46" s="114"/>
      <c r="J46" s="29"/>
      <c r="K46" s="29"/>
      <c r="L46" s="30" t="s">
        <v>29</v>
      </c>
    </row>
    <row r="47" spans="2:12" ht="13.5" thickBot="1">
      <c r="B47" s="15"/>
      <c r="C47" s="15"/>
      <c r="D47" s="15"/>
      <c r="E47" s="15"/>
      <c r="F47" s="15"/>
      <c r="G47" s="15"/>
      <c r="H47" s="15"/>
      <c r="I47" s="15"/>
      <c r="J47" s="31"/>
      <c r="K47" s="31"/>
      <c r="L47" s="31"/>
    </row>
    <row r="48" spans="2:12" ht="12.75" customHeight="1">
      <c r="B48" s="15"/>
      <c r="C48" s="15"/>
      <c r="D48" s="15"/>
      <c r="E48" s="15"/>
      <c r="F48" s="15"/>
      <c r="G48" s="113" t="s">
        <v>60</v>
      </c>
      <c r="H48" s="113"/>
      <c r="I48" s="114"/>
      <c r="J48" s="15"/>
      <c r="K48" s="15"/>
      <c r="L48" s="16"/>
    </row>
    <row r="49" spans="2:12" ht="13.5" customHeight="1" thickBot="1">
      <c r="B49" s="15"/>
      <c r="C49" s="15"/>
      <c r="D49" s="15"/>
      <c r="E49" s="15"/>
      <c r="F49" s="15"/>
      <c r="G49" s="113" t="s">
        <v>61</v>
      </c>
      <c r="H49" s="113"/>
      <c r="I49" s="114"/>
      <c r="J49" s="31"/>
      <c r="K49" s="31"/>
      <c r="L49" s="34"/>
    </row>
    <row r="50" ht="12.75">
      <c r="B50" s="3"/>
    </row>
  </sheetData>
  <sheetProtection/>
  <mergeCells count="50">
    <mergeCell ref="C15:F15"/>
    <mergeCell ref="G15:I15"/>
    <mergeCell ref="J15:L15"/>
    <mergeCell ref="B10:I10"/>
    <mergeCell ref="B11:I11"/>
    <mergeCell ref="J13:L13"/>
    <mergeCell ref="C14:F14"/>
    <mergeCell ref="J14:L14"/>
    <mergeCell ref="G16:I16"/>
    <mergeCell ref="J16:L16"/>
    <mergeCell ref="B18:F18"/>
    <mergeCell ref="J18:L19"/>
    <mergeCell ref="B19:F19"/>
    <mergeCell ref="J21:L22"/>
    <mergeCell ref="B22:F22"/>
    <mergeCell ref="H22:I22"/>
    <mergeCell ref="B20:D20"/>
    <mergeCell ref="B25:F25"/>
    <mergeCell ref="J25:L26"/>
    <mergeCell ref="B26:F26"/>
    <mergeCell ref="B28:F28"/>
    <mergeCell ref="J28:L29"/>
    <mergeCell ref="B29:F29"/>
    <mergeCell ref="B31:F31"/>
    <mergeCell ref="J31:L32"/>
    <mergeCell ref="B34:F34"/>
    <mergeCell ref="J34:L35"/>
    <mergeCell ref="B35:F35"/>
    <mergeCell ref="B32:H32"/>
    <mergeCell ref="B37:F37"/>
    <mergeCell ref="J37:L39"/>
    <mergeCell ref="B38:F39"/>
    <mergeCell ref="G38:G39"/>
    <mergeCell ref="H38:H39"/>
    <mergeCell ref="I38:I39"/>
    <mergeCell ref="B41:F41"/>
    <mergeCell ref="H41:I41"/>
    <mergeCell ref="B42:F43"/>
    <mergeCell ref="G42:G43"/>
    <mergeCell ref="H42:H43"/>
    <mergeCell ref="I42:I43"/>
    <mergeCell ref="G48:I48"/>
    <mergeCell ref="G49:I49"/>
    <mergeCell ref="J42:J43"/>
    <mergeCell ref="K42:K43"/>
    <mergeCell ref="L42:L43"/>
    <mergeCell ref="B45:F45"/>
    <mergeCell ref="G45:I45"/>
    <mergeCell ref="B46:F46"/>
    <mergeCell ref="G46:I46"/>
  </mergeCells>
  <printOptions/>
  <pageMargins left="0.63" right="0.34" top="0.75" bottom="0.75" header="0.41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71"/>
  <sheetViews>
    <sheetView zoomScalePageLayoutView="0" workbookViewId="0" topLeftCell="A43">
      <selection activeCell="B64" sqref="B64"/>
    </sheetView>
  </sheetViews>
  <sheetFormatPr defaultColWidth="9.00390625" defaultRowHeight="12.75"/>
  <cols>
    <col min="2" max="2" width="47.75390625" style="0" customWidth="1"/>
    <col min="4" max="4" width="11.125" style="0" customWidth="1"/>
    <col min="5" max="5" width="12.125" style="0" customWidth="1"/>
    <col min="6" max="6" width="12.00390625" style="0" customWidth="1"/>
    <col min="7" max="7" width="11.625" style="0" customWidth="1"/>
    <col min="9" max="9" width="11.00390625" style="0" customWidth="1"/>
  </cols>
  <sheetData>
    <row r="1" ht="13.5" thickBot="1"/>
    <row r="2" spans="2:7" ht="12.75">
      <c r="B2" s="72" t="s">
        <v>168</v>
      </c>
      <c r="C2" s="206" t="s">
        <v>257</v>
      </c>
      <c r="D2" s="208" t="s">
        <v>258</v>
      </c>
      <c r="E2" s="209"/>
      <c r="F2" s="208" t="s">
        <v>260</v>
      </c>
      <c r="G2" s="209"/>
    </row>
    <row r="3" spans="2:7" ht="13.5" thickBot="1">
      <c r="B3" s="73" t="s">
        <v>64</v>
      </c>
      <c r="C3" s="207"/>
      <c r="D3" s="210" t="s">
        <v>259</v>
      </c>
      <c r="E3" s="211"/>
      <c r="F3" s="210" t="s">
        <v>261</v>
      </c>
      <c r="G3" s="211"/>
    </row>
    <row r="4" spans="2:7" ht="25.5">
      <c r="B4" s="74"/>
      <c r="C4" s="76"/>
      <c r="D4" s="75" t="s">
        <v>262</v>
      </c>
      <c r="E4" s="75" t="s">
        <v>264</v>
      </c>
      <c r="F4" s="78" t="s">
        <v>262</v>
      </c>
      <c r="G4" s="78" t="s">
        <v>264</v>
      </c>
    </row>
    <row r="5" spans="2:7" ht="26.25" thickBot="1">
      <c r="B5" s="38"/>
      <c r="C5" s="7"/>
      <c r="D5" s="77" t="s">
        <v>263</v>
      </c>
      <c r="E5" s="77" t="s">
        <v>265</v>
      </c>
      <c r="F5" s="77" t="s">
        <v>263</v>
      </c>
      <c r="G5" s="77" t="s">
        <v>265</v>
      </c>
    </row>
    <row r="6" spans="2:7" ht="13.5" thickBot="1">
      <c r="B6" s="73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</row>
    <row r="7" spans="2:7" ht="12" customHeight="1">
      <c r="B7" s="87" t="s">
        <v>266</v>
      </c>
      <c r="C7" s="79">
        <v>10</v>
      </c>
      <c r="D7" s="212">
        <v>2501158</v>
      </c>
      <c r="E7" s="203" t="s">
        <v>267</v>
      </c>
      <c r="F7" s="212">
        <v>2684172</v>
      </c>
      <c r="G7" s="203" t="s">
        <v>267</v>
      </c>
    </row>
    <row r="8" spans="2:7" ht="24.75" thickBot="1">
      <c r="B8" s="88" t="s">
        <v>268</v>
      </c>
      <c r="C8" s="76"/>
      <c r="D8" s="213"/>
      <c r="E8" s="204"/>
      <c r="F8" s="213"/>
      <c r="G8" s="204"/>
    </row>
    <row r="9" spans="2:7" ht="3" customHeight="1">
      <c r="B9" s="87" t="s">
        <v>269</v>
      </c>
      <c r="C9" s="79">
        <v>20</v>
      </c>
      <c r="D9" s="203" t="s">
        <v>267</v>
      </c>
      <c r="E9" s="80">
        <v>6774.4</v>
      </c>
      <c r="F9" s="203" t="s">
        <v>267</v>
      </c>
      <c r="G9" s="80">
        <v>6774.4</v>
      </c>
    </row>
    <row r="10" spans="2:7" ht="18" customHeight="1" thickBot="1">
      <c r="B10" s="88" t="s">
        <v>270</v>
      </c>
      <c r="C10" s="7">
        <v>20</v>
      </c>
      <c r="D10" s="204"/>
      <c r="E10" s="83">
        <v>0</v>
      </c>
      <c r="F10" s="204"/>
      <c r="G10" s="83">
        <v>32706</v>
      </c>
    </row>
    <row r="11" spans="2:7" ht="24">
      <c r="B11" s="87" t="s">
        <v>271</v>
      </c>
      <c r="C11" s="78">
        <v>30</v>
      </c>
      <c r="D11" s="212">
        <f>D7-E10</f>
        <v>2501158</v>
      </c>
      <c r="E11" s="82"/>
      <c r="F11" s="212">
        <f>F7-G10</f>
        <v>2651466</v>
      </c>
      <c r="G11" s="82"/>
    </row>
    <row r="12" spans="2:7" ht="24.75" thickBot="1">
      <c r="B12" s="88" t="s">
        <v>272</v>
      </c>
      <c r="C12" s="76"/>
      <c r="D12" s="213"/>
      <c r="E12" s="82"/>
      <c r="F12" s="213"/>
      <c r="G12" s="82"/>
    </row>
    <row r="13" spans="2:7" ht="24">
      <c r="B13" s="87" t="s">
        <v>273</v>
      </c>
      <c r="C13" s="75">
        <v>40</v>
      </c>
      <c r="D13" s="203" t="s">
        <v>267</v>
      </c>
      <c r="E13" s="214">
        <v>1842557</v>
      </c>
      <c r="F13" s="203" t="s">
        <v>267</v>
      </c>
      <c r="G13" s="214">
        <v>2424604</v>
      </c>
    </row>
    <row r="14" spans="2:7" ht="13.5" thickBot="1">
      <c r="B14" s="88" t="s">
        <v>274</v>
      </c>
      <c r="C14" s="7"/>
      <c r="D14" s="204"/>
      <c r="E14" s="215"/>
      <c r="F14" s="204"/>
      <c r="G14" s="215"/>
    </row>
    <row r="15" spans="2:7" ht="12.75">
      <c r="B15" s="5" t="s">
        <v>275</v>
      </c>
      <c r="C15" s="84">
        <v>50</v>
      </c>
      <c r="D15" s="203" t="s">
        <v>267</v>
      </c>
      <c r="E15" s="203"/>
      <c r="F15" s="203" t="s">
        <v>267</v>
      </c>
      <c r="G15" s="203"/>
    </row>
    <row r="16" spans="2:7" ht="13.5" thickBot="1">
      <c r="B16" s="81" t="s">
        <v>276</v>
      </c>
      <c r="C16" s="7"/>
      <c r="D16" s="204"/>
      <c r="E16" s="204"/>
      <c r="F16" s="204"/>
      <c r="G16" s="204"/>
    </row>
    <row r="17" spans="2:7" ht="12.75">
      <c r="B17" s="5" t="s">
        <v>277</v>
      </c>
      <c r="C17" s="84">
        <v>60</v>
      </c>
      <c r="D17" s="203" t="s">
        <v>267</v>
      </c>
      <c r="E17" s="214">
        <v>1215558</v>
      </c>
      <c r="F17" s="203" t="s">
        <v>267</v>
      </c>
      <c r="G17" s="214">
        <v>1360727</v>
      </c>
    </row>
    <row r="18" spans="2:7" ht="13.5" thickBot="1">
      <c r="B18" s="81" t="s">
        <v>278</v>
      </c>
      <c r="C18" s="7"/>
      <c r="D18" s="204"/>
      <c r="E18" s="215"/>
      <c r="F18" s="204"/>
      <c r="G18" s="215"/>
    </row>
    <row r="19" spans="2:7" ht="12.75">
      <c r="B19" s="5" t="s">
        <v>279</v>
      </c>
      <c r="C19" s="84">
        <v>70</v>
      </c>
      <c r="D19" s="203" t="s">
        <v>267</v>
      </c>
      <c r="E19" s="214">
        <v>626999</v>
      </c>
      <c r="F19" s="203" t="s">
        <v>267</v>
      </c>
      <c r="G19" s="214">
        <v>1063877</v>
      </c>
    </row>
    <row r="20" spans="2:7" ht="13.5" thickBot="1">
      <c r="B20" s="81" t="s">
        <v>280</v>
      </c>
      <c r="C20" s="76"/>
      <c r="D20" s="204"/>
      <c r="E20" s="215"/>
      <c r="F20" s="204"/>
      <c r="G20" s="215"/>
    </row>
    <row r="21" spans="2:7" ht="22.5" customHeight="1">
      <c r="B21" s="87" t="s">
        <v>281</v>
      </c>
      <c r="C21" s="79">
        <v>80</v>
      </c>
      <c r="D21" s="203" t="s">
        <v>267</v>
      </c>
      <c r="E21" s="203"/>
      <c r="F21" s="203" t="s">
        <v>267</v>
      </c>
      <c r="G21" s="203"/>
    </row>
    <row r="22" spans="2:7" ht="23.25" customHeight="1" thickBot="1">
      <c r="B22" s="88" t="s">
        <v>282</v>
      </c>
      <c r="C22" s="7"/>
      <c r="D22" s="204"/>
      <c r="E22" s="204"/>
      <c r="F22" s="204"/>
      <c r="G22" s="204"/>
    </row>
    <row r="23" spans="2:7" ht="15.75">
      <c r="B23" s="5" t="s">
        <v>283</v>
      </c>
      <c r="C23" s="84">
        <v>90</v>
      </c>
      <c r="D23" s="216">
        <v>550</v>
      </c>
      <c r="E23" s="82" t="s">
        <v>267</v>
      </c>
      <c r="F23" s="216">
        <v>5429</v>
      </c>
      <c r="G23" s="82" t="s">
        <v>267</v>
      </c>
    </row>
    <row r="24" spans="2:9" ht="16.5" thickBot="1">
      <c r="B24" s="81" t="s">
        <v>284</v>
      </c>
      <c r="C24" s="7"/>
      <c r="D24" s="217"/>
      <c r="E24" s="83"/>
      <c r="F24" s="217"/>
      <c r="G24" s="83"/>
      <c r="I24" s="104">
        <f>F23+F7</f>
        <v>2689601</v>
      </c>
    </row>
    <row r="25" spans="2:7" ht="16.5" customHeight="1">
      <c r="B25" s="5" t="s">
        <v>285</v>
      </c>
      <c r="C25" s="78">
        <v>100</v>
      </c>
      <c r="D25" s="212">
        <v>659151</v>
      </c>
      <c r="E25" s="214"/>
      <c r="F25" s="212">
        <v>232291</v>
      </c>
      <c r="G25" s="214"/>
    </row>
    <row r="26" spans="2:7" ht="24.75" thickBot="1">
      <c r="B26" s="88" t="s">
        <v>286</v>
      </c>
      <c r="C26" s="76"/>
      <c r="D26" s="213"/>
      <c r="E26" s="215"/>
      <c r="F26" s="213"/>
      <c r="G26" s="215"/>
    </row>
    <row r="27" spans="2:7" ht="24" customHeight="1">
      <c r="B27" s="87" t="s">
        <v>287</v>
      </c>
      <c r="C27" s="75">
        <v>110</v>
      </c>
      <c r="D27" s="166">
        <f>D29+D31+D33+D35+D37</f>
        <v>0</v>
      </c>
      <c r="E27" s="203" t="s">
        <v>267</v>
      </c>
      <c r="F27" s="166">
        <f>F29+F31+F33+F35+F37</f>
        <v>0</v>
      </c>
      <c r="G27" s="203" t="s">
        <v>267</v>
      </c>
    </row>
    <row r="28" spans="2:7" ht="24.75" thickBot="1">
      <c r="B28" s="88" t="s">
        <v>288</v>
      </c>
      <c r="C28" s="76"/>
      <c r="D28" s="165"/>
      <c r="E28" s="204"/>
      <c r="F28" s="165"/>
      <c r="G28" s="204"/>
    </row>
    <row r="29" spans="2:7" ht="12.75">
      <c r="B29" s="5" t="s">
        <v>289</v>
      </c>
      <c r="C29" s="79">
        <v>120</v>
      </c>
      <c r="D29" s="203"/>
      <c r="E29" s="203" t="s">
        <v>267</v>
      </c>
      <c r="F29" s="203"/>
      <c r="G29" s="203" t="s">
        <v>267</v>
      </c>
    </row>
    <row r="30" spans="2:7" ht="13.5" thickBot="1">
      <c r="B30" s="81" t="s">
        <v>290</v>
      </c>
      <c r="C30" s="7"/>
      <c r="D30" s="204"/>
      <c r="E30" s="204"/>
      <c r="F30" s="204"/>
      <c r="G30" s="204"/>
    </row>
    <row r="31" spans="2:7" ht="12.75">
      <c r="B31" s="5" t="s">
        <v>291</v>
      </c>
      <c r="C31" s="84">
        <v>130</v>
      </c>
      <c r="D31" s="203"/>
      <c r="E31" s="203" t="s">
        <v>267</v>
      </c>
      <c r="F31" s="203"/>
      <c r="G31" s="203" t="s">
        <v>267</v>
      </c>
    </row>
    <row r="32" spans="2:7" ht="13.5" thickBot="1">
      <c r="B32" s="81" t="s">
        <v>292</v>
      </c>
      <c r="C32" s="7"/>
      <c r="D32" s="204"/>
      <c r="E32" s="204"/>
      <c r="F32" s="204"/>
      <c r="G32" s="204"/>
    </row>
    <row r="33" spans="2:7" ht="18" customHeight="1">
      <c r="B33" s="5" t="s">
        <v>293</v>
      </c>
      <c r="C33" s="84">
        <v>140</v>
      </c>
      <c r="D33" s="203"/>
      <c r="E33" s="203" t="s">
        <v>267</v>
      </c>
      <c r="F33" s="203"/>
      <c r="G33" s="203" t="s">
        <v>267</v>
      </c>
    </row>
    <row r="34" spans="2:7" ht="16.5" customHeight="1" thickBot="1">
      <c r="B34" s="81" t="s">
        <v>294</v>
      </c>
      <c r="C34" s="7"/>
      <c r="D34" s="204"/>
      <c r="E34" s="204"/>
      <c r="F34" s="204"/>
      <c r="G34" s="204"/>
    </row>
    <row r="35" spans="2:7" ht="12.75">
      <c r="B35" s="5" t="s">
        <v>295</v>
      </c>
      <c r="C35" s="84">
        <v>150</v>
      </c>
      <c r="D35" s="218"/>
      <c r="E35" s="220" t="s">
        <v>267</v>
      </c>
      <c r="F35" s="218"/>
      <c r="G35" s="220" t="s">
        <v>267</v>
      </c>
    </row>
    <row r="36" spans="2:7" ht="13.5" thickBot="1">
      <c r="B36" s="81" t="s">
        <v>296</v>
      </c>
      <c r="C36" s="7"/>
      <c r="D36" s="219"/>
      <c r="E36" s="221"/>
      <c r="F36" s="219"/>
      <c r="G36" s="221"/>
    </row>
    <row r="37" spans="2:7" ht="12.75">
      <c r="B37" s="5" t="s">
        <v>297</v>
      </c>
      <c r="C37" s="84">
        <v>160</v>
      </c>
      <c r="D37" s="203"/>
      <c r="E37" s="220" t="s">
        <v>267</v>
      </c>
      <c r="F37" s="203"/>
      <c r="G37" s="220" t="s">
        <v>267</v>
      </c>
    </row>
    <row r="38" spans="2:7" ht="13.5" thickBot="1">
      <c r="B38" s="81" t="s">
        <v>298</v>
      </c>
      <c r="C38" s="76"/>
      <c r="D38" s="205"/>
      <c r="E38" s="222"/>
      <c r="F38" s="205"/>
      <c r="G38" s="222"/>
    </row>
    <row r="39" spans="2:7" ht="25.5">
      <c r="B39" s="5" t="s">
        <v>299</v>
      </c>
      <c r="C39" s="72">
        <v>170</v>
      </c>
      <c r="D39" s="96" t="s">
        <v>267</v>
      </c>
      <c r="E39" s="166">
        <f>E41+E43+E45+E47</f>
        <v>0</v>
      </c>
      <c r="F39" s="96" t="s">
        <v>267</v>
      </c>
      <c r="G39" s="166">
        <f>G41+G43+G45+G47</f>
        <v>0</v>
      </c>
    </row>
    <row r="40" spans="2:7" ht="26.25" thickBot="1">
      <c r="B40" s="6" t="s">
        <v>300</v>
      </c>
      <c r="C40" s="6"/>
      <c r="D40" s="97"/>
      <c r="E40" s="165"/>
      <c r="F40" s="97"/>
      <c r="G40" s="165"/>
    </row>
    <row r="41" spans="2:7" ht="12.75">
      <c r="B41" s="81" t="s">
        <v>301</v>
      </c>
      <c r="C41" s="84">
        <v>180</v>
      </c>
      <c r="D41" s="205" t="s">
        <v>267</v>
      </c>
      <c r="E41" s="205"/>
      <c r="F41" s="205" t="s">
        <v>267</v>
      </c>
      <c r="G41" s="205"/>
    </row>
    <row r="42" spans="2:7" ht="13.5" thickBot="1">
      <c r="B42" s="81" t="s">
        <v>302</v>
      </c>
      <c r="C42" s="76"/>
      <c r="D42" s="205"/>
      <c r="E42" s="205"/>
      <c r="F42" s="205"/>
      <c r="G42" s="205"/>
    </row>
    <row r="43" spans="2:7" ht="22.5" customHeight="1">
      <c r="B43" s="102" t="s">
        <v>303</v>
      </c>
      <c r="C43" s="103">
        <v>190</v>
      </c>
      <c r="D43" s="96" t="s">
        <v>267</v>
      </c>
      <c r="E43" s="96"/>
      <c r="F43" s="96" t="s">
        <v>267</v>
      </c>
      <c r="G43" s="96"/>
    </row>
    <row r="44" spans="2:7" ht="13.5" customHeight="1" thickBot="1">
      <c r="B44" s="105" t="s">
        <v>304</v>
      </c>
      <c r="C44" s="6"/>
      <c r="D44" s="97"/>
      <c r="E44" s="97"/>
      <c r="F44" s="97"/>
      <c r="G44" s="97"/>
    </row>
    <row r="45" spans="2:7" ht="15.75">
      <c r="B45" s="5" t="s">
        <v>305</v>
      </c>
      <c r="C45" s="103">
        <v>200</v>
      </c>
      <c r="D45" s="96" t="s">
        <v>267</v>
      </c>
      <c r="E45" s="96"/>
      <c r="F45" s="96" t="s">
        <v>267</v>
      </c>
      <c r="G45" s="96"/>
    </row>
    <row r="46" spans="2:7" ht="16.5" thickBot="1">
      <c r="B46" s="6" t="s">
        <v>306</v>
      </c>
      <c r="C46" s="6"/>
      <c r="D46" s="97"/>
      <c r="E46" s="97"/>
      <c r="F46" s="97"/>
      <c r="G46" s="97"/>
    </row>
    <row r="47" spans="2:7" ht="15.75">
      <c r="B47" s="5" t="s">
        <v>307</v>
      </c>
      <c r="C47" s="103">
        <v>210</v>
      </c>
      <c r="D47" s="203" t="s">
        <v>267</v>
      </c>
      <c r="E47" s="96"/>
      <c r="F47" s="203" t="s">
        <v>267</v>
      </c>
      <c r="G47" s="96"/>
    </row>
    <row r="48" spans="2:7" ht="16.5" thickBot="1">
      <c r="B48" s="6" t="s">
        <v>308</v>
      </c>
      <c r="C48" s="6"/>
      <c r="D48" s="204"/>
      <c r="E48" s="97"/>
      <c r="F48" s="204"/>
      <c r="G48" s="97"/>
    </row>
    <row r="49" spans="2:7" ht="12.75" customHeight="1">
      <c r="B49" s="87" t="s">
        <v>309</v>
      </c>
      <c r="C49" s="75">
        <v>220</v>
      </c>
      <c r="D49" s="212">
        <f>D25+D27-E39</f>
        <v>659151</v>
      </c>
      <c r="E49" s="212"/>
      <c r="F49" s="212">
        <f>F25+F27-G39</f>
        <v>232291</v>
      </c>
      <c r="G49" s="212"/>
    </row>
    <row r="50" spans="2:7" ht="24.75" thickBot="1">
      <c r="B50" s="88" t="s">
        <v>310</v>
      </c>
      <c r="C50" s="7"/>
      <c r="D50" s="213"/>
      <c r="E50" s="213"/>
      <c r="F50" s="213"/>
      <c r="G50" s="213"/>
    </row>
    <row r="51" spans="2:7" ht="15.75">
      <c r="B51" s="5" t="s">
        <v>311</v>
      </c>
      <c r="C51" s="84">
        <v>230</v>
      </c>
      <c r="D51" s="48"/>
      <c r="E51" s="48"/>
      <c r="F51" s="48"/>
      <c r="G51" s="48"/>
    </row>
    <row r="52" spans="2:7" ht="16.5" thickBot="1">
      <c r="B52" s="81" t="s">
        <v>312</v>
      </c>
      <c r="C52" s="76"/>
      <c r="D52" s="48"/>
      <c r="E52" s="48"/>
      <c r="F52" s="48"/>
      <c r="G52" s="48"/>
    </row>
    <row r="53" spans="2:7" ht="24">
      <c r="B53" s="87" t="s">
        <v>313</v>
      </c>
      <c r="C53" s="75">
        <v>240</v>
      </c>
      <c r="D53" s="212">
        <f>D49+D51</f>
        <v>659151</v>
      </c>
      <c r="E53" s="203"/>
      <c r="F53" s="212">
        <f>F49+F51</f>
        <v>232291</v>
      </c>
      <c r="G53" s="203"/>
    </row>
    <row r="54" spans="2:7" ht="27" customHeight="1" thickBot="1">
      <c r="B54" s="88" t="s">
        <v>314</v>
      </c>
      <c r="C54" s="7"/>
      <c r="D54" s="213"/>
      <c r="E54" s="204"/>
      <c r="F54" s="213"/>
      <c r="G54" s="204"/>
    </row>
    <row r="55" spans="2:7" ht="12.75">
      <c r="B55" s="5" t="s">
        <v>315</v>
      </c>
      <c r="C55" s="84">
        <v>250</v>
      </c>
      <c r="D55" s="203" t="s">
        <v>267</v>
      </c>
      <c r="E55" s="203">
        <v>100909</v>
      </c>
      <c r="F55" s="203" t="s">
        <v>267</v>
      </c>
      <c r="G55" s="203">
        <v>49235</v>
      </c>
    </row>
    <row r="56" spans="2:7" ht="13.5" thickBot="1">
      <c r="B56" s="81" t="s">
        <v>316</v>
      </c>
      <c r="C56" s="7"/>
      <c r="D56" s="204"/>
      <c r="E56" s="204"/>
      <c r="F56" s="204"/>
      <c r="G56" s="204"/>
    </row>
    <row r="57" spans="2:7" ht="12.75">
      <c r="B57" s="5" t="s">
        <v>317</v>
      </c>
      <c r="C57" s="84">
        <v>260</v>
      </c>
      <c r="D57" s="203" t="s">
        <v>267</v>
      </c>
      <c r="E57" s="203"/>
      <c r="F57" s="203" t="s">
        <v>267</v>
      </c>
      <c r="G57" s="203"/>
    </row>
    <row r="58" spans="2:9" ht="13.5" thickBot="1">
      <c r="B58" s="81" t="s">
        <v>318</v>
      </c>
      <c r="C58" s="7"/>
      <c r="D58" s="204"/>
      <c r="E58" s="204"/>
      <c r="F58" s="204"/>
      <c r="G58" s="204"/>
      <c r="I58">
        <f>G57+G13</f>
        <v>2424604</v>
      </c>
    </row>
    <row r="59" spans="2:7" ht="13.5" customHeight="1">
      <c r="B59" s="87" t="s">
        <v>319</v>
      </c>
      <c r="C59" s="78">
        <v>270</v>
      </c>
      <c r="D59" s="216">
        <f>D53-E57-E55</f>
        <v>558242</v>
      </c>
      <c r="E59" s="216"/>
      <c r="F59" s="216">
        <f>F53-G57-G55</f>
        <v>183056</v>
      </c>
      <c r="G59" s="216"/>
    </row>
    <row r="60" spans="2:9" ht="13.5" customHeight="1" thickBot="1">
      <c r="B60" s="89" t="s">
        <v>320</v>
      </c>
      <c r="C60" s="7"/>
      <c r="D60" s="204"/>
      <c r="E60" s="204"/>
      <c r="F60" s="204"/>
      <c r="G60" s="204"/>
      <c r="I60" s="104"/>
    </row>
    <row r="61" ht="13.5" customHeight="1">
      <c r="B61" s="3" t="s">
        <v>29</v>
      </c>
    </row>
    <row r="62" ht="15.75">
      <c r="B62" s="90" t="s">
        <v>345</v>
      </c>
    </row>
    <row r="63" ht="15.75">
      <c r="B63" s="85"/>
    </row>
    <row r="64" spans="2:3" ht="31.5">
      <c r="B64" s="91" t="s">
        <v>346</v>
      </c>
      <c r="C64" s="86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</sheetData>
  <sheetProtection/>
  <mergeCells count="91">
    <mergeCell ref="D57:D58"/>
    <mergeCell ref="E31:E32"/>
    <mergeCell ref="E33:E34"/>
    <mergeCell ref="E35:E36"/>
    <mergeCell ref="E37:E38"/>
    <mergeCell ref="D41:D42"/>
    <mergeCell ref="E41:E42"/>
    <mergeCell ref="D15:D16"/>
    <mergeCell ref="D17:D18"/>
    <mergeCell ref="D19:D20"/>
    <mergeCell ref="D21:D22"/>
    <mergeCell ref="E21:E22"/>
    <mergeCell ref="E17:E18"/>
    <mergeCell ref="D23:D24"/>
    <mergeCell ref="D49:D50"/>
    <mergeCell ref="F49:F50"/>
    <mergeCell ref="D59:D60"/>
    <mergeCell ref="F59:F60"/>
    <mergeCell ref="D53:D54"/>
    <mergeCell ref="F53:F54"/>
    <mergeCell ref="E55:E56"/>
    <mergeCell ref="F55:F56"/>
    <mergeCell ref="F57:F58"/>
    <mergeCell ref="E59:E60"/>
    <mergeCell ref="G35:G36"/>
    <mergeCell ref="F37:F38"/>
    <mergeCell ref="G37:G38"/>
    <mergeCell ref="F41:F42"/>
    <mergeCell ref="G41:G42"/>
    <mergeCell ref="G59:G60"/>
    <mergeCell ref="G57:G58"/>
    <mergeCell ref="E49:E50"/>
    <mergeCell ref="G49:G50"/>
    <mergeCell ref="D27:D28"/>
    <mergeCell ref="D29:D30"/>
    <mergeCell ref="E25:E26"/>
    <mergeCell ref="F35:F36"/>
    <mergeCell ref="F27:F28"/>
    <mergeCell ref="D25:D26"/>
    <mergeCell ref="F31:F32"/>
    <mergeCell ref="D35:D36"/>
    <mergeCell ref="E27:E28"/>
    <mergeCell ref="E29:E30"/>
    <mergeCell ref="G27:G28"/>
    <mergeCell ref="F29:F30"/>
    <mergeCell ref="G29:G30"/>
    <mergeCell ref="F21:F22"/>
    <mergeCell ref="G21:G22"/>
    <mergeCell ref="F23:F24"/>
    <mergeCell ref="F25:F26"/>
    <mergeCell ref="G25:G26"/>
    <mergeCell ref="F17:F18"/>
    <mergeCell ref="G17:G18"/>
    <mergeCell ref="E19:E20"/>
    <mergeCell ref="F19:F20"/>
    <mergeCell ref="G19:G20"/>
    <mergeCell ref="E13:E14"/>
    <mergeCell ref="F13:F14"/>
    <mergeCell ref="G13:G14"/>
    <mergeCell ref="E15:E16"/>
    <mergeCell ref="F15:F16"/>
    <mergeCell ref="G15:G16"/>
    <mergeCell ref="D7:D8"/>
    <mergeCell ref="F7:F8"/>
    <mergeCell ref="G7:G8"/>
    <mergeCell ref="F9:F10"/>
    <mergeCell ref="D11:D12"/>
    <mergeCell ref="F11:F12"/>
    <mergeCell ref="E7:E8"/>
    <mergeCell ref="D9:D10"/>
    <mergeCell ref="D13:D14"/>
    <mergeCell ref="G31:G32"/>
    <mergeCell ref="F33:F34"/>
    <mergeCell ref="G33:G34"/>
    <mergeCell ref="D31:D32"/>
    <mergeCell ref="D33:D34"/>
    <mergeCell ref="C2:C3"/>
    <mergeCell ref="D2:E2"/>
    <mergeCell ref="D3:E3"/>
    <mergeCell ref="F2:G2"/>
    <mergeCell ref="F3:G3"/>
    <mergeCell ref="G55:G56"/>
    <mergeCell ref="E53:E54"/>
    <mergeCell ref="G53:G54"/>
    <mergeCell ref="E57:E58"/>
    <mergeCell ref="D37:D38"/>
    <mergeCell ref="G39:G40"/>
    <mergeCell ref="E39:E40"/>
    <mergeCell ref="F47:F48"/>
    <mergeCell ref="D47:D48"/>
    <mergeCell ref="D55:D56"/>
  </mergeCells>
  <printOptions/>
  <pageMargins left="0.5905511811023623" right="0.31496062992125984" top="0.5905511811023623" bottom="0.31496062992125984" header="0.4724409448818898" footer="0.1968503937007874"/>
  <pageSetup fitToHeight="2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6">
      <selection activeCell="A35" sqref="A35"/>
    </sheetView>
  </sheetViews>
  <sheetFormatPr defaultColWidth="9.00390625" defaultRowHeight="12.75"/>
  <cols>
    <col min="1" max="1" width="48.125" style="0" customWidth="1"/>
    <col min="3" max="3" width="14.125" style="0" customWidth="1"/>
    <col min="4" max="4" width="15.25390625" style="0" customWidth="1"/>
  </cols>
  <sheetData>
    <row r="2" ht="23.25">
      <c r="A2" s="2"/>
    </row>
    <row r="3" ht="25.5">
      <c r="A3" s="2" t="s">
        <v>0</v>
      </c>
    </row>
    <row r="4" ht="13.5" thickBot="1">
      <c r="A4" s="4"/>
    </row>
    <row r="5" spans="1:4" ht="20.25" customHeight="1">
      <c r="A5" s="5" t="s">
        <v>64</v>
      </c>
      <c r="B5" s="223" t="s">
        <v>1</v>
      </c>
      <c r="C5" s="225" t="s">
        <v>2</v>
      </c>
      <c r="D5" s="225" t="s">
        <v>3</v>
      </c>
    </row>
    <row r="6" spans="1:4" ht="13.5" thickBot="1">
      <c r="A6" s="6"/>
      <c r="B6" s="224"/>
      <c r="C6" s="226"/>
      <c r="D6" s="226"/>
    </row>
    <row r="7" spans="1:4" ht="18" customHeight="1" thickBot="1">
      <c r="A7" s="6" t="s">
        <v>4</v>
      </c>
      <c r="B7" s="7">
        <v>280</v>
      </c>
      <c r="C7" s="8">
        <v>49235</v>
      </c>
      <c r="D7" s="8">
        <v>135367</v>
      </c>
    </row>
    <row r="8" spans="1:4" ht="21" thickBot="1">
      <c r="A8" s="6" t="s">
        <v>5</v>
      </c>
      <c r="B8" s="7">
        <v>290</v>
      </c>
      <c r="C8" s="8">
        <v>140560</v>
      </c>
      <c r="D8" s="8">
        <v>114027</v>
      </c>
    </row>
    <row r="9" spans="1:4" ht="21" thickBot="1">
      <c r="A9" s="6" t="s">
        <v>331</v>
      </c>
      <c r="B9" s="7">
        <v>291</v>
      </c>
      <c r="C9" s="8">
        <v>1171</v>
      </c>
      <c r="D9" s="106">
        <v>700</v>
      </c>
    </row>
    <row r="10" spans="1:4" ht="26.25" thickBot="1">
      <c r="A10" s="6" t="s">
        <v>6</v>
      </c>
      <c r="B10" s="7">
        <v>300</v>
      </c>
      <c r="C10" s="8"/>
      <c r="D10" s="8"/>
    </row>
    <row r="11" spans="1:4" ht="21" thickBot="1">
      <c r="A11" s="6" t="s">
        <v>7</v>
      </c>
      <c r="B11" s="7">
        <v>310</v>
      </c>
      <c r="C11" s="8">
        <v>280386</v>
      </c>
      <c r="D11" s="8">
        <v>262184</v>
      </c>
    </row>
    <row r="12" spans="1:4" ht="21" thickBot="1">
      <c r="A12" s="6" t="s">
        <v>8</v>
      </c>
      <c r="B12" s="7">
        <v>320</v>
      </c>
      <c r="C12" s="8"/>
      <c r="D12" s="8"/>
    </row>
    <row r="13" spans="1:4" ht="21" thickBot="1">
      <c r="A13" s="6" t="s">
        <v>9</v>
      </c>
      <c r="B13" s="7">
        <v>330</v>
      </c>
      <c r="C13" s="8"/>
      <c r="D13" s="8"/>
    </row>
    <row r="14" spans="1:4" ht="21" thickBot="1">
      <c r="A14" s="6" t="s">
        <v>10</v>
      </c>
      <c r="B14" s="7">
        <v>340</v>
      </c>
      <c r="C14" s="8">
        <v>7950</v>
      </c>
      <c r="D14" s="8">
        <v>7950</v>
      </c>
    </row>
    <row r="15" spans="1:4" ht="21" thickBot="1">
      <c r="A15" s="6" t="s">
        <v>11</v>
      </c>
      <c r="B15" s="7">
        <v>350</v>
      </c>
      <c r="C15" s="8">
        <v>77277</v>
      </c>
      <c r="D15" s="8">
        <v>77277</v>
      </c>
    </row>
    <row r="16" spans="1:4" ht="21" thickBot="1">
      <c r="A16" s="6" t="s">
        <v>12</v>
      </c>
      <c r="B16" s="7">
        <v>360</v>
      </c>
      <c r="C16" s="8">
        <v>188348</v>
      </c>
      <c r="D16" s="8">
        <v>188348</v>
      </c>
    </row>
    <row r="17" spans="1:4" ht="21" thickBot="1">
      <c r="A17" s="6" t="s">
        <v>13</v>
      </c>
      <c r="B17" s="7">
        <v>370</v>
      </c>
      <c r="C17" s="8"/>
      <c r="D17" s="8"/>
    </row>
    <row r="18" spans="1:4" ht="21" thickBot="1">
      <c r="A18" s="6" t="s">
        <v>14</v>
      </c>
      <c r="B18" s="7">
        <v>380</v>
      </c>
      <c r="C18" s="8"/>
      <c r="D18" s="8"/>
    </row>
    <row r="19" spans="1:4" ht="21" thickBot="1">
      <c r="A19" s="6" t="s">
        <v>15</v>
      </c>
      <c r="B19" s="7">
        <v>390</v>
      </c>
      <c r="C19" s="8"/>
      <c r="D19" s="8"/>
    </row>
    <row r="20" spans="1:4" ht="21" thickBot="1">
      <c r="A20" s="6" t="s">
        <v>16</v>
      </c>
      <c r="B20" s="7">
        <v>400</v>
      </c>
      <c r="C20" s="8"/>
      <c r="D20" s="106"/>
    </row>
    <row r="21" spans="1:4" ht="21" thickBot="1">
      <c r="A21" s="6" t="s">
        <v>17</v>
      </c>
      <c r="B21" s="7">
        <v>410</v>
      </c>
      <c r="C21" s="106"/>
      <c r="D21" s="8"/>
    </row>
    <row r="22" spans="1:4" ht="21" thickBot="1">
      <c r="A22" s="6" t="s">
        <v>18</v>
      </c>
      <c r="B22" s="7">
        <v>420</v>
      </c>
      <c r="C22" s="106"/>
      <c r="D22" s="106"/>
    </row>
    <row r="23" spans="1:4" ht="26.25" thickBot="1">
      <c r="A23" s="6" t="s">
        <v>19</v>
      </c>
      <c r="B23" s="7">
        <v>430</v>
      </c>
      <c r="C23" s="8"/>
      <c r="D23" s="106"/>
    </row>
    <row r="24" spans="1:4" ht="21" thickBot="1">
      <c r="A24" s="6" t="s">
        <v>20</v>
      </c>
      <c r="B24" s="7">
        <v>440</v>
      </c>
      <c r="C24" s="8">
        <v>140488</v>
      </c>
      <c r="D24" s="8">
        <v>95672</v>
      </c>
    </row>
    <row r="25" spans="1:4" ht="21" thickBot="1">
      <c r="A25" s="6" t="s">
        <v>21</v>
      </c>
      <c r="B25" s="7">
        <v>450</v>
      </c>
      <c r="C25" s="8"/>
      <c r="D25" s="8"/>
    </row>
    <row r="26" spans="1:4" ht="21" thickBot="1">
      <c r="A26" s="6" t="s">
        <v>22</v>
      </c>
      <c r="B26" s="7">
        <v>460</v>
      </c>
      <c r="C26" s="8"/>
      <c r="D26" s="106"/>
    </row>
    <row r="27" spans="1:4" ht="21" thickBot="1">
      <c r="A27" s="6" t="s">
        <v>23</v>
      </c>
      <c r="B27" s="7">
        <v>470</v>
      </c>
      <c r="C27" s="106"/>
      <c r="D27" s="8"/>
    </row>
    <row r="28" spans="1:4" ht="26.25" thickBot="1">
      <c r="A28" s="6" t="s">
        <v>24</v>
      </c>
      <c r="B28" s="7">
        <v>480</v>
      </c>
      <c r="C28" s="8">
        <f>C26+C25+C24+C23+C22+C21+C20+C19+C18+C17+C16+C15+C14+C13+C12+C11+C10+C8+C7</f>
        <v>884244</v>
      </c>
      <c r="D28" s="106">
        <f>D26+D25+D24+D23+D22+D21+D20+D19+D18+D17+D16+D15+D14+D13+D12+D11+D10+D8+D7</f>
        <v>880825</v>
      </c>
    </row>
    <row r="29" ht="12.75">
      <c r="A29" s="3"/>
    </row>
    <row r="30" ht="12.75">
      <c r="A30" s="9"/>
    </row>
    <row r="31" ht="12.75">
      <c r="A31" s="9"/>
    </row>
    <row r="32" ht="12.75">
      <c r="A32" s="14" t="s">
        <v>347</v>
      </c>
    </row>
    <row r="33" ht="12.75">
      <c r="A33" s="4" t="s">
        <v>25</v>
      </c>
    </row>
    <row r="34" ht="12.75">
      <c r="A34" s="10"/>
    </row>
    <row r="35" ht="12.75">
      <c r="A35" s="14" t="s">
        <v>348</v>
      </c>
    </row>
    <row r="36" ht="12.75">
      <c r="A36" s="9"/>
    </row>
    <row r="37" ht="18.75">
      <c r="A37" s="11"/>
    </row>
  </sheetData>
  <sheetProtection/>
  <mergeCells count="3">
    <mergeCell ref="B5:B6"/>
    <mergeCell ref="C5:C6"/>
    <mergeCell ref="D5:D6"/>
  </mergeCells>
  <printOptions/>
  <pageMargins left="0.6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101-97-27 Обид</dc:creator>
  <cp:keywords/>
  <dc:description/>
  <cp:lastModifiedBy>USER</cp:lastModifiedBy>
  <cp:lastPrinted>2021-04-13T10:07:19Z</cp:lastPrinted>
  <dcterms:created xsi:type="dcterms:W3CDTF">2006-02-16T11:29:47Z</dcterms:created>
  <dcterms:modified xsi:type="dcterms:W3CDTF">2023-05-03T17:16:09Z</dcterms:modified>
  <cp:category/>
  <cp:version/>
  <cp:contentType/>
  <cp:contentStatus/>
</cp:coreProperties>
</file>